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yleethompson/Downloads/"/>
    </mc:Choice>
  </mc:AlternateContent>
  <xr:revisionPtr revIDLastSave="0" documentId="8_{E785ED0A-41DC-1B4B-9A9F-F2044020E887}" xr6:coauthVersionLast="47" xr6:coauthVersionMax="47" xr10:uidLastSave="{00000000-0000-0000-0000-000000000000}"/>
  <bookViews>
    <workbookView xWindow="0" yWindow="680" windowWidth="17080" windowHeight="20000" firstSheet="2" activeTab="2" xr2:uid="{3A296A3A-4114-4CE6-9D01-B11C1008425C}"/>
  </bookViews>
  <sheets>
    <sheet name="NON-PRO" sheetId="2" r:id="rId1"/>
    <sheet name="OPEN" sheetId="3" r:id="rId2"/>
    <sheet name="ALL CLASSES" sheetId="1" r:id="rId3"/>
    <sheet name="Proof for Saddle" sheetId="6" r:id="rId4"/>
    <sheet name="SADDLE STANDINGS" sheetId="7" r:id="rId5"/>
  </sheets>
  <definedNames>
    <definedName name="_xlnm._FilterDatabase" localSheetId="2" hidden="1">'ALL CLASSES'!$A$85:$I$91</definedName>
    <definedName name="_xlnm._FilterDatabase" localSheetId="4" hidden="1">'SADDLE STANDINGS'!$A$1:$F$1</definedName>
    <definedName name="_xlnm.Print_Titles" localSheetId="2">'ALL CLASSES'!$1:$2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7" l="1"/>
  <c r="F5" i="7"/>
  <c r="F6" i="7"/>
  <c r="F3" i="7"/>
  <c r="F12" i="7"/>
  <c r="F16" i="7"/>
  <c r="F13" i="7"/>
  <c r="F18" i="7"/>
  <c r="F21" i="7"/>
  <c r="F11" i="7"/>
  <c r="F15" i="7"/>
  <c r="F14" i="7"/>
  <c r="F19" i="7"/>
  <c r="F20" i="7"/>
  <c r="F7" i="7"/>
  <c r="F9" i="7"/>
  <c r="F8" i="7"/>
  <c r="F10" i="7"/>
  <c r="F2" i="7"/>
  <c r="F4" i="7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21" i="6"/>
  <c r="R4" i="6"/>
  <c r="R6" i="6"/>
  <c r="R7" i="6"/>
  <c r="R13" i="6"/>
  <c r="R3" i="6"/>
  <c r="I32" i="6"/>
  <c r="I31" i="6"/>
  <c r="I30" i="6"/>
  <c r="I29" i="6"/>
  <c r="I28" i="6"/>
  <c r="Q3" i="6"/>
  <c r="I26" i="6"/>
  <c r="Q13" i="6"/>
  <c r="I24" i="6"/>
  <c r="Q4" i="6"/>
  <c r="Q7" i="6"/>
  <c r="Q6" i="6"/>
  <c r="I20" i="6"/>
  <c r="I15" i="6"/>
  <c r="I14" i="6"/>
  <c r="I13" i="6"/>
  <c r="I12" i="6"/>
  <c r="I11" i="6"/>
  <c r="I10" i="6"/>
  <c r="I9" i="6"/>
  <c r="I8" i="6"/>
  <c r="I7" i="6"/>
  <c r="I6" i="6"/>
  <c r="I5" i="6"/>
  <c r="I4" i="6"/>
  <c r="I3" i="6"/>
  <c r="I2" i="6"/>
  <c r="I88" i="1"/>
  <c r="I90" i="1"/>
  <c r="I91" i="1"/>
  <c r="I86" i="1"/>
  <c r="I87" i="1"/>
  <c r="I89" i="1"/>
  <c r="I70" i="1"/>
  <c r="I78" i="1"/>
  <c r="I69" i="1"/>
  <c r="I77" i="1"/>
  <c r="I72" i="1"/>
  <c r="I80" i="1"/>
  <c r="I68" i="1"/>
  <c r="I73" i="1"/>
  <c r="I79" i="1"/>
  <c r="I74" i="1"/>
  <c r="I75" i="1"/>
  <c r="I76" i="1"/>
  <c r="I71" i="1"/>
  <c r="I61" i="1"/>
  <c r="I63" i="1"/>
  <c r="I65" i="1"/>
  <c r="I64" i="1"/>
  <c r="I60" i="1"/>
  <c r="I62" i="1"/>
  <c r="I54" i="1"/>
  <c r="I50" i="1"/>
  <c r="I48" i="1"/>
  <c r="I51" i="1"/>
  <c r="I52" i="1"/>
  <c r="I55" i="1"/>
  <c r="I56" i="1"/>
  <c r="I57" i="1"/>
  <c r="I49" i="1"/>
  <c r="I53" i="1"/>
  <c r="I38" i="1"/>
  <c r="I45" i="1"/>
  <c r="I33" i="1"/>
  <c r="I39" i="1"/>
  <c r="I44" i="1"/>
  <c r="I42" i="1"/>
  <c r="I34" i="1"/>
  <c r="I37" i="1"/>
  <c r="I43" i="1"/>
  <c r="I32" i="1"/>
  <c r="I40" i="1"/>
  <c r="I41" i="1"/>
  <c r="I35" i="1"/>
  <c r="I36" i="1"/>
  <c r="I21" i="1"/>
  <c r="I17" i="1"/>
  <c r="I22" i="1"/>
  <c r="I26" i="1"/>
  <c r="I16" i="1"/>
  <c r="I19" i="1"/>
  <c r="I24" i="1"/>
  <c r="I27" i="1"/>
  <c r="I29" i="1"/>
  <c r="I28" i="1"/>
  <c r="I20" i="1"/>
  <c r="I23" i="1"/>
  <c r="I18" i="1"/>
  <c r="I25" i="1"/>
  <c r="I9" i="1"/>
  <c r="I10" i="1"/>
  <c r="I4" i="1"/>
  <c r="I11" i="1"/>
  <c r="I12" i="1"/>
  <c r="I13" i="1"/>
  <c r="I7" i="1"/>
  <c r="I5" i="1"/>
  <c r="I6" i="1"/>
  <c r="I8" i="1"/>
  <c r="I83" i="1" l="1"/>
  <c r="I15" i="3"/>
  <c r="I14" i="3"/>
  <c r="I13" i="3"/>
  <c r="I12" i="3"/>
  <c r="I11" i="3"/>
  <c r="I10" i="3"/>
  <c r="I9" i="3"/>
  <c r="I8" i="3"/>
  <c r="I7" i="3"/>
  <c r="I6" i="3"/>
  <c r="I5" i="3"/>
  <c r="I4" i="3"/>
  <c r="G29" i="2"/>
  <c r="F10" i="2"/>
  <c r="F5" i="2"/>
  <c r="F14" i="2"/>
  <c r="F4" i="2"/>
  <c r="F17" i="2"/>
  <c r="I7" i="2"/>
  <c r="I8" i="2"/>
  <c r="I9" i="2"/>
  <c r="I10" i="2"/>
  <c r="I11" i="2"/>
  <c r="I12" i="2"/>
  <c r="I13" i="2"/>
  <c r="I14" i="2"/>
  <c r="G19" i="2"/>
  <c r="G31" i="2"/>
  <c r="G30" i="2"/>
  <c r="G9" i="2"/>
  <c r="G28" i="2"/>
  <c r="G25" i="2"/>
  <c r="G18" i="2"/>
  <c r="G17" i="2"/>
  <c r="G26" i="2"/>
  <c r="G12" i="2"/>
  <c r="E14" i="2"/>
  <c r="E10" i="2"/>
  <c r="E5" i="2"/>
  <c r="E4" i="2"/>
  <c r="E16" i="2"/>
  <c r="G16" i="2" s="1"/>
  <c r="E7" i="2"/>
  <c r="E8" i="2"/>
  <c r="G13" i="2" l="1"/>
  <c r="G21" i="2"/>
  <c r="G11" i="2"/>
  <c r="G15" i="2"/>
  <c r="G6" i="2"/>
  <c r="G23" i="2"/>
  <c r="G20" i="2"/>
  <c r="D4" i="2"/>
  <c r="G4" i="2" s="1"/>
  <c r="D22" i="2"/>
  <c r="G22" i="2" s="1"/>
  <c r="D14" i="2"/>
  <c r="D5" i="2"/>
  <c r="G5" i="2" s="1"/>
  <c r="D10" i="2"/>
  <c r="G10" i="2" s="1"/>
  <c r="D7" i="2"/>
  <c r="D8" i="2"/>
  <c r="G8" i="2" s="1"/>
  <c r="C27" i="2"/>
  <c r="G27" i="2" s="1"/>
  <c r="C7" i="2"/>
  <c r="G7" i="2" l="1"/>
  <c r="G14" i="2" l="1"/>
  <c r="G24" i="2"/>
</calcChain>
</file>

<file path=xl/sharedStrings.xml><?xml version="1.0" encoding="utf-8"?>
<sst xmlns="http://schemas.openxmlformats.org/spreadsheetml/2006/main" count="353" uniqueCount="139">
  <si>
    <t>GRAND TOTALS</t>
  </si>
  <si>
    <t>Rider</t>
  </si>
  <si>
    <t>Points Earned</t>
  </si>
  <si>
    <t>Carla Hagge</t>
  </si>
  <si>
    <t>Shelly Turcotte</t>
  </si>
  <si>
    <t>Sarah Pradels</t>
  </si>
  <si>
    <t>Michael Coutre</t>
  </si>
  <si>
    <t>Chris Brennan</t>
  </si>
  <si>
    <t>Luisa Solomon</t>
  </si>
  <si>
    <t>Bonnie Dolcini</t>
  </si>
  <si>
    <t>Stacey Powers</t>
  </si>
  <si>
    <t>Cheryl Jensen</t>
  </si>
  <si>
    <t>Wendy Chadbourne</t>
  </si>
  <si>
    <t>Alan Zweig</t>
  </si>
  <si>
    <t>Shannon Eells</t>
  </si>
  <si>
    <t>Elizabeth Goodrich</t>
  </si>
  <si>
    <t>Heidi Thompson</t>
  </si>
  <si>
    <t>Jamie Jensen</t>
  </si>
  <si>
    <t>Sherry Lockwoo</t>
  </si>
  <si>
    <t>Chase Moore</t>
  </si>
  <si>
    <t>Tom Mertle</t>
  </si>
  <si>
    <t>Kim Thome</t>
  </si>
  <si>
    <t>Peter Bernstein</t>
  </si>
  <si>
    <t>Allison Rideau</t>
  </si>
  <si>
    <t>Jesse Massey</t>
  </si>
  <si>
    <t>Francesca Vogel</t>
  </si>
  <si>
    <t>Allyssa Casarotti-Moretti</t>
  </si>
  <si>
    <t>Justin Schuette</t>
  </si>
  <si>
    <t>Bill Perkins</t>
  </si>
  <si>
    <t>Lynn Traynham</t>
  </si>
  <si>
    <t>Mary Maxeiner</t>
  </si>
  <si>
    <t>Brittany Kasmarek</t>
  </si>
  <si>
    <t>Class</t>
  </si>
  <si>
    <t>Horse</t>
  </si>
  <si>
    <t>TOTALS</t>
  </si>
  <si>
    <t>OPEN</t>
  </si>
  <si>
    <t>Mike Bakey</t>
  </si>
  <si>
    <t>Alexas Cat</t>
  </si>
  <si>
    <t>The House Is Rockin</t>
  </si>
  <si>
    <t>Anthony Peixoto</t>
  </si>
  <si>
    <t>Bamas Little Jewel</t>
  </si>
  <si>
    <t>Eric Thomas</t>
  </si>
  <si>
    <t>Cattn Around</t>
  </si>
  <si>
    <t>Allie Hartman</t>
  </si>
  <si>
    <t>Tiptoe</t>
  </si>
  <si>
    <t>Brandis Langston</t>
  </si>
  <si>
    <t>Miss Gypsy Jackson</t>
  </si>
  <si>
    <t>Rockin Royal Red</t>
  </si>
  <si>
    <t>Ss Little Dun Blonde</t>
  </si>
  <si>
    <t>Thunderstrukk</t>
  </si>
  <si>
    <t>Greater Expectations</t>
  </si>
  <si>
    <t>Reds Pretty Kitty</t>
  </si>
  <si>
    <t>Reyzn Hope</t>
  </si>
  <si>
    <t>Rebels Primo Hija</t>
  </si>
  <si>
    <t>Wriver Cat</t>
  </si>
  <si>
    <t>Boon Times</t>
  </si>
  <si>
    <t>Tangys Lucky Cat</t>
  </si>
  <si>
    <t>Lectric Charliebrown</t>
  </si>
  <si>
    <t>Molten Metal</t>
  </si>
  <si>
    <t>Snapp E</t>
  </si>
  <si>
    <t>Eells Angel</t>
  </si>
  <si>
    <t>Luisa Soloman</t>
  </si>
  <si>
    <t>Shortys Gone Stylish</t>
  </si>
  <si>
    <t>Kitties Lil Pistol</t>
  </si>
  <si>
    <t>Tags Lil Lena</t>
  </si>
  <si>
    <t>A Whittle Cd</t>
  </si>
  <si>
    <t>Sherry Lockwood</t>
  </si>
  <si>
    <t>Smart Playin Cat</t>
  </si>
  <si>
    <t>Eyez Got Game</t>
  </si>
  <si>
    <t>Elisabeth Goodrich</t>
  </si>
  <si>
    <t>Rhiannone</t>
  </si>
  <si>
    <t>Don’t Stopp The Faith</t>
  </si>
  <si>
    <t>This Metallic Can Do</t>
  </si>
  <si>
    <t>Sucha Puddy Twist</t>
  </si>
  <si>
    <t>Once Ina Catalac</t>
  </si>
  <si>
    <t>Jacqueline Piazza</t>
  </si>
  <si>
    <t>Laurel Meck</t>
  </si>
  <si>
    <t>YOUTH</t>
  </si>
  <si>
    <t>RANCH</t>
  </si>
  <si>
    <t>Sanjo Lights</t>
  </si>
  <si>
    <t>Jennifer Harden</t>
  </si>
  <si>
    <t>Non-Pro</t>
  </si>
  <si>
    <t>25K Novice horse NP</t>
  </si>
  <si>
    <t>50K Non-Pro</t>
  </si>
  <si>
    <t>TOTAL</t>
  </si>
  <si>
    <t>NAME</t>
  </si>
  <si>
    <t>WRS Classy Checks</t>
  </si>
  <si>
    <t>Red Sharpie</t>
  </si>
  <si>
    <t>Sandy Bonelli</t>
  </si>
  <si>
    <t>Double U Tee F</t>
  </si>
  <si>
    <t>Dawn Rowell</t>
  </si>
  <si>
    <t>Micro Socks</t>
  </si>
  <si>
    <t>Savvy Sue Jackson</t>
  </si>
  <si>
    <t>Magenta</t>
  </si>
  <si>
    <t>Lonnie Weaver</t>
  </si>
  <si>
    <t>Pink Pearl Pop</t>
  </si>
  <si>
    <t>High Brow JW</t>
  </si>
  <si>
    <t>Ryan Jae</t>
  </si>
  <si>
    <t>Gogowhiskey</t>
  </si>
  <si>
    <t>Shannon Eells-Belo</t>
  </si>
  <si>
    <t>Reyzin Mony</t>
  </si>
  <si>
    <t>Peppy O Reina</t>
  </si>
  <si>
    <t>Stacy Powers</t>
  </si>
  <si>
    <t xml:space="preserve">Jamie Jensen </t>
  </si>
  <si>
    <t>Casey Richards</t>
  </si>
  <si>
    <t>RANCH (OPEN)</t>
  </si>
  <si>
    <t>Jonnie Kash</t>
  </si>
  <si>
    <t>Brandis Langston/Mike  Bakey</t>
  </si>
  <si>
    <t>Shelda Orlando</t>
  </si>
  <si>
    <t>Berry Smart Fletch</t>
  </si>
  <si>
    <t>Kristin Prochaska</t>
  </si>
  <si>
    <t>Mercury</t>
  </si>
  <si>
    <t>Hotrod N Blue</t>
  </si>
  <si>
    <t>Demetra Zigenis</t>
  </si>
  <si>
    <t>Natasha Mallan</t>
  </si>
  <si>
    <t>)NON-PRO)</t>
  </si>
  <si>
    <t>25K AMATEUR (HORSE)</t>
  </si>
  <si>
    <t>OPEN (HORSE)</t>
  </si>
  <si>
    <t>25K NOVICE HORSE (HORSE))</t>
  </si>
  <si>
    <t>NON-PRO (RIDER)</t>
  </si>
  <si>
    <t>4K LIMITED (RIDER)</t>
  </si>
  <si>
    <t>25K NOVICE HORSE NON-PRO (HORSE)</t>
  </si>
  <si>
    <t>All Tatted Up</t>
  </si>
  <si>
    <t>25K Novice Horse NP</t>
  </si>
  <si>
    <t>Bam Bam Pistolero</t>
  </si>
  <si>
    <t>Reyn It In</t>
  </si>
  <si>
    <t>Linda Thuman</t>
  </si>
  <si>
    <t>Don’t Cat Me Out</t>
  </si>
  <si>
    <t>Jalinda Covey</t>
  </si>
  <si>
    <t>Blinded Byacovergirl</t>
  </si>
  <si>
    <t>Rioboonsmal</t>
  </si>
  <si>
    <t>Kati Zweig</t>
  </si>
  <si>
    <t>Sara Giessinger</t>
  </si>
  <si>
    <t>Pink Pearl Top</t>
  </si>
  <si>
    <t>Bet Shesa Lil Diva</t>
  </si>
  <si>
    <t>Emma Riebli</t>
  </si>
  <si>
    <t>Watchmebearrayzing</t>
  </si>
  <si>
    <t>Travis Todd</t>
  </si>
  <si>
    <t>Axell Rose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</si>
</sst>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/d;@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11" xfId="0" applyBorder="1" applyAlignment="1">
      <alignment horizontal="left" vertical="center" wrapText="1"/>
    </xf>
    <xf numFmtId="0" fontId="0" fillId="0" borderId="17" xfId="0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164" fontId="0" fillId="0" borderId="3" xfId="0" applyNumberForma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21" xfId="0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left" vertical="center" wrapText="1"/>
    </xf>
    <xf numFmtId="0" fontId="0" fillId="0" borderId="19" xfId="0" applyBorder="1" applyAlignment="1">
      <alignment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165" fontId="2" fillId="0" borderId="14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19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8" xfId="0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0" fillId="3" borderId="3" xfId="0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1" fillId="0" borderId="31" xfId="0" applyFont="1" applyBorder="1" applyAlignment="1">
      <alignment horizontal="left" vertical="center" wrapText="1"/>
    </xf>
    <xf numFmtId="0" fontId="0" fillId="0" borderId="31" xfId="0" applyBorder="1" applyAlignment="1">
      <alignment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9" xfId="0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164" fontId="0" fillId="0" borderId="3" xfId="0" applyNumberForma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E37C3-E854-48AF-9FAF-DA36349C0A64}">
  <dimension ref="A1:I33"/>
  <sheetViews>
    <sheetView workbookViewId="0">
      <selection activeCell="A2" sqref="A2"/>
    </sheetView>
  </sheetViews>
  <sheetFormatPr baseColWidth="10" defaultColWidth="9.1640625" defaultRowHeight="15" x14ac:dyDescent="0.2"/>
  <cols>
    <col min="1" max="1" width="24.33203125" style="3" customWidth="1"/>
    <col min="2" max="2" width="22" style="9" customWidth="1"/>
    <col min="3" max="5" width="22" style="3" customWidth="1"/>
    <col min="6" max="6" width="9.5" style="3" customWidth="1"/>
    <col min="7" max="8" width="9.1640625" style="3"/>
    <col min="9" max="9" width="20.6640625" style="3" customWidth="1"/>
    <col min="10" max="16384" width="9.1640625" style="3"/>
  </cols>
  <sheetData>
    <row r="1" spans="1:9" ht="24" customHeight="1" x14ac:dyDescent="0.2">
      <c r="A1" s="3" t="s">
        <v>85</v>
      </c>
      <c r="B1" s="54" t="s">
        <v>81</v>
      </c>
      <c r="C1" s="14" t="s">
        <v>82</v>
      </c>
      <c r="D1" s="14" t="s">
        <v>83</v>
      </c>
      <c r="E1" s="14" t="s">
        <v>84</v>
      </c>
      <c r="F1" s="14">
        <v>45920</v>
      </c>
      <c r="G1" s="72" t="s">
        <v>0</v>
      </c>
    </row>
    <row r="2" spans="1:9" ht="32" x14ac:dyDescent="0.2">
      <c r="B2" s="2" t="s">
        <v>1</v>
      </c>
      <c r="C2" s="5" t="s">
        <v>2</v>
      </c>
      <c r="D2" s="5" t="s">
        <v>2</v>
      </c>
      <c r="E2" s="5" t="s">
        <v>2</v>
      </c>
      <c r="F2" s="5" t="s">
        <v>2</v>
      </c>
      <c r="G2" s="73"/>
    </row>
    <row r="3" spans="1:9" x14ac:dyDescent="0.2">
      <c r="B3" s="2"/>
      <c r="C3" s="5"/>
      <c r="D3" s="5"/>
      <c r="E3" s="5"/>
      <c r="F3" s="5"/>
      <c r="G3" s="52"/>
    </row>
    <row r="4" spans="1:9" ht="16" x14ac:dyDescent="0.2">
      <c r="B4" s="2" t="s">
        <v>3</v>
      </c>
      <c r="C4" s="5">
        <v>9</v>
      </c>
      <c r="D4" s="5">
        <f>6+1</f>
        <v>7</v>
      </c>
      <c r="E4" s="5">
        <f>8+5</f>
        <v>13</v>
      </c>
      <c r="F4" s="5">
        <f>1+7</f>
        <v>8</v>
      </c>
      <c r="G4" s="52">
        <f t="shared" ref="G4:G31" si="0">SUM(C4:F4)</f>
        <v>37</v>
      </c>
    </row>
    <row r="5" spans="1:9" ht="16" x14ac:dyDescent="0.2">
      <c r="B5" s="2" t="s">
        <v>4</v>
      </c>
      <c r="C5" s="5">
        <v>2</v>
      </c>
      <c r="D5" s="5">
        <f>5+6</f>
        <v>11</v>
      </c>
      <c r="E5" s="5">
        <f>8+3.5</f>
        <v>11.5</v>
      </c>
      <c r="F5" s="5">
        <f>4+4</f>
        <v>8</v>
      </c>
      <c r="G5" s="52">
        <f t="shared" si="0"/>
        <v>32.5</v>
      </c>
      <c r="H5" s="3">
        <v>1</v>
      </c>
      <c r="I5" s="3">
        <v>1</v>
      </c>
    </row>
    <row r="6" spans="1:9" ht="16" x14ac:dyDescent="0.2">
      <c r="B6" s="2" t="s">
        <v>5</v>
      </c>
      <c r="C6" s="5">
        <v>11</v>
      </c>
      <c r="D6" s="5">
        <v>11</v>
      </c>
      <c r="E6" s="5">
        <v>4</v>
      </c>
      <c r="F6" s="5">
        <v>6</v>
      </c>
      <c r="G6" s="52">
        <f t="shared" si="0"/>
        <v>32</v>
      </c>
      <c r="H6" s="3">
        <v>2</v>
      </c>
      <c r="I6" s="3">
        <v>3</v>
      </c>
    </row>
    <row r="7" spans="1:9" ht="16" x14ac:dyDescent="0.2">
      <c r="B7" s="2" t="s">
        <v>6</v>
      </c>
      <c r="C7" s="5">
        <f>5+10</f>
        <v>15</v>
      </c>
      <c r="D7" s="5">
        <f>8+1</f>
        <v>9</v>
      </c>
      <c r="E7" s="5">
        <f>2+3</f>
        <v>5</v>
      </c>
      <c r="F7" s="5">
        <v>2</v>
      </c>
      <c r="G7" s="52">
        <f t="shared" si="0"/>
        <v>31</v>
      </c>
      <c r="H7" s="3">
        <v>3</v>
      </c>
      <c r="I7" s="3">
        <f>SUM(H5:H7)</f>
        <v>6</v>
      </c>
    </row>
    <row r="8" spans="1:9" ht="16" x14ac:dyDescent="0.2">
      <c r="B8" s="2" t="s">
        <v>7</v>
      </c>
      <c r="C8" s="5"/>
      <c r="D8" s="5">
        <f>4+10</f>
        <v>14</v>
      </c>
      <c r="E8" s="5">
        <f>6.5+9</f>
        <v>15.5</v>
      </c>
      <c r="F8" s="5"/>
      <c r="G8" s="52">
        <f t="shared" si="0"/>
        <v>29.5</v>
      </c>
      <c r="H8" s="3">
        <v>4</v>
      </c>
      <c r="I8" s="3">
        <f>SUM(H5:H8)</f>
        <v>10</v>
      </c>
    </row>
    <row r="9" spans="1:9" ht="16" x14ac:dyDescent="0.2">
      <c r="B9" s="2" t="s">
        <v>8</v>
      </c>
      <c r="C9" s="5">
        <v>8</v>
      </c>
      <c r="D9" s="5">
        <v>8</v>
      </c>
      <c r="E9" s="5">
        <v>6</v>
      </c>
      <c r="F9" s="5">
        <v>7</v>
      </c>
      <c r="G9" s="52">
        <f t="shared" si="0"/>
        <v>29</v>
      </c>
      <c r="H9" s="3">
        <v>5</v>
      </c>
      <c r="I9" s="3">
        <f>SUM(H5:H9)</f>
        <v>15</v>
      </c>
    </row>
    <row r="10" spans="1:9" ht="16" x14ac:dyDescent="0.2">
      <c r="B10" s="2" t="s">
        <v>9</v>
      </c>
      <c r="C10" s="5">
        <v>3</v>
      </c>
      <c r="D10" s="5">
        <f>1+7</f>
        <v>8</v>
      </c>
      <c r="E10" s="5">
        <f>5+2</f>
        <v>7</v>
      </c>
      <c r="F10" s="5">
        <f>4+2.5</f>
        <v>6.5</v>
      </c>
      <c r="G10" s="52">
        <f t="shared" si="0"/>
        <v>24.5</v>
      </c>
      <c r="H10" s="3">
        <v>6</v>
      </c>
      <c r="I10" s="3">
        <f>SUM(H5:H10)</f>
        <v>21</v>
      </c>
    </row>
    <row r="11" spans="1:9" ht="16" x14ac:dyDescent="0.2">
      <c r="B11" s="2" t="s">
        <v>10</v>
      </c>
      <c r="C11" s="5">
        <v>3</v>
      </c>
      <c r="D11" s="5">
        <v>7</v>
      </c>
      <c r="E11" s="5">
        <v>6.5</v>
      </c>
      <c r="F11" s="5">
        <v>5</v>
      </c>
      <c r="G11" s="52">
        <f t="shared" si="0"/>
        <v>21.5</v>
      </c>
      <c r="H11" s="3">
        <v>7</v>
      </c>
      <c r="I11" s="3">
        <f>SUM(H5:H11)</f>
        <v>28</v>
      </c>
    </row>
    <row r="12" spans="1:9" ht="16" x14ac:dyDescent="0.2">
      <c r="B12" s="2" t="s">
        <v>11</v>
      </c>
      <c r="C12" s="5"/>
      <c r="D12" s="5"/>
      <c r="E12" s="5">
        <v>9</v>
      </c>
      <c r="F12" s="5">
        <v>6</v>
      </c>
      <c r="G12" s="52">
        <f t="shared" si="0"/>
        <v>15</v>
      </c>
      <c r="H12" s="3">
        <v>8</v>
      </c>
      <c r="I12" s="3">
        <f>SUM(H5:H12)</f>
        <v>36</v>
      </c>
    </row>
    <row r="13" spans="1:9" ht="16" x14ac:dyDescent="0.2">
      <c r="B13" s="2" t="s">
        <v>12</v>
      </c>
      <c r="C13" s="5">
        <v>5.5</v>
      </c>
      <c r="D13" s="5">
        <v>9</v>
      </c>
      <c r="E13" s="5"/>
      <c r="F13" s="5"/>
      <c r="G13" s="52">
        <f t="shared" si="0"/>
        <v>14.5</v>
      </c>
      <c r="H13" s="3">
        <v>9</v>
      </c>
      <c r="I13" s="3">
        <f>SUM(H5:H13)</f>
        <v>45</v>
      </c>
    </row>
    <row r="14" spans="1:9" ht="16" x14ac:dyDescent="0.2">
      <c r="B14" s="2" t="s">
        <v>13</v>
      </c>
      <c r="C14" s="5"/>
      <c r="D14" s="5">
        <f>1+4</f>
        <v>5</v>
      </c>
      <c r="E14" s="5">
        <f>2+1</f>
        <v>3</v>
      </c>
      <c r="F14" s="5">
        <f>1+5</f>
        <v>6</v>
      </c>
      <c r="G14" s="52">
        <f t="shared" si="0"/>
        <v>14</v>
      </c>
      <c r="H14" s="3">
        <v>10</v>
      </c>
      <c r="I14" s="3">
        <f>SUM(H5:H14)</f>
        <v>55</v>
      </c>
    </row>
    <row r="15" spans="1:9" ht="16" x14ac:dyDescent="0.2">
      <c r="B15" s="2" t="s">
        <v>14</v>
      </c>
      <c r="C15" s="5">
        <v>7</v>
      </c>
      <c r="D15" s="5">
        <v>7</v>
      </c>
      <c r="E15" s="5"/>
      <c r="F15" s="5"/>
      <c r="G15" s="52">
        <f t="shared" si="0"/>
        <v>14</v>
      </c>
    </row>
    <row r="16" spans="1:9" ht="16" x14ac:dyDescent="0.2">
      <c r="B16" s="2" t="s">
        <v>15</v>
      </c>
      <c r="C16" s="5"/>
      <c r="D16" s="5"/>
      <c r="E16" s="5">
        <f>7+6</f>
        <v>13</v>
      </c>
      <c r="F16" s="5"/>
      <c r="G16" s="52">
        <f t="shared" si="0"/>
        <v>13</v>
      </c>
    </row>
    <row r="17" spans="2:7" ht="16" x14ac:dyDescent="0.2">
      <c r="B17" s="2" t="s">
        <v>16</v>
      </c>
      <c r="C17" s="5"/>
      <c r="D17" s="5"/>
      <c r="E17" s="5">
        <v>4</v>
      </c>
      <c r="F17" s="5">
        <f>1+8</f>
        <v>9</v>
      </c>
      <c r="G17" s="52">
        <f t="shared" si="0"/>
        <v>13</v>
      </c>
    </row>
    <row r="18" spans="2:7" ht="16" x14ac:dyDescent="0.2">
      <c r="B18" s="2" t="s">
        <v>17</v>
      </c>
      <c r="C18" s="5">
        <v>4</v>
      </c>
      <c r="D18" s="5"/>
      <c r="E18" s="5"/>
      <c r="F18" s="5">
        <v>6</v>
      </c>
      <c r="G18" s="52">
        <f t="shared" si="0"/>
        <v>10</v>
      </c>
    </row>
    <row r="19" spans="2:7" ht="16" x14ac:dyDescent="0.2">
      <c r="B19" s="2" t="s">
        <v>18</v>
      </c>
      <c r="C19" s="5"/>
      <c r="D19" s="5"/>
      <c r="E19" s="5">
        <v>10</v>
      </c>
      <c r="F19" s="5"/>
      <c r="G19" s="52">
        <f t="shared" si="0"/>
        <v>10</v>
      </c>
    </row>
    <row r="20" spans="2:7" ht="16" x14ac:dyDescent="0.2">
      <c r="B20" s="2" t="s">
        <v>19</v>
      </c>
      <c r="C20" s="5"/>
      <c r="D20" s="5">
        <v>3</v>
      </c>
      <c r="E20" s="5">
        <v>3.5</v>
      </c>
      <c r="F20" s="5">
        <v>2.5</v>
      </c>
      <c r="G20" s="52">
        <f t="shared" si="0"/>
        <v>9</v>
      </c>
    </row>
    <row r="21" spans="2:7" ht="16" x14ac:dyDescent="0.2">
      <c r="B21" s="2" t="s">
        <v>20</v>
      </c>
      <c r="C21" s="5">
        <v>6</v>
      </c>
      <c r="D21" s="5">
        <v>3</v>
      </c>
      <c r="E21" s="5"/>
      <c r="F21" s="5"/>
      <c r="G21" s="52">
        <f t="shared" si="0"/>
        <v>9</v>
      </c>
    </row>
    <row r="22" spans="2:7" ht="16" x14ac:dyDescent="0.2">
      <c r="B22" s="2" t="s">
        <v>21</v>
      </c>
      <c r="C22" s="5"/>
      <c r="D22" s="5">
        <f>1+5+2</f>
        <v>8</v>
      </c>
      <c r="E22" s="5"/>
      <c r="F22" s="5"/>
      <c r="G22" s="52">
        <f t="shared" si="0"/>
        <v>8</v>
      </c>
    </row>
    <row r="23" spans="2:7" ht="16" x14ac:dyDescent="0.2">
      <c r="B23" s="2" t="s">
        <v>22</v>
      </c>
      <c r="C23" s="5">
        <v>2</v>
      </c>
      <c r="D23" s="5"/>
      <c r="E23" s="5">
        <v>1</v>
      </c>
      <c r="F23" s="5">
        <v>5</v>
      </c>
      <c r="G23" s="52">
        <f t="shared" si="0"/>
        <v>8</v>
      </c>
    </row>
    <row r="24" spans="2:7" ht="16" x14ac:dyDescent="0.2">
      <c r="B24" s="2" t="s">
        <v>23</v>
      </c>
      <c r="C24" s="5">
        <v>1</v>
      </c>
      <c r="D24" s="5">
        <v>5</v>
      </c>
      <c r="E24" s="5"/>
      <c r="F24" s="5">
        <v>1</v>
      </c>
      <c r="G24" s="52">
        <f t="shared" si="0"/>
        <v>7</v>
      </c>
    </row>
    <row r="25" spans="2:7" ht="16" x14ac:dyDescent="0.2">
      <c r="B25" s="2" t="s">
        <v>24</v>
      </c>
      <c r="C25" s="5">
        <v>5.5</v>
      </c>
      <c r="D25" s="5">
        <v>1</v>
      </c>
      <c r="E25" s="5"/>
      <c r="F25" s="5"/>
      <c r="G25" s="52">
        <f t="shared" si="0"/>
        <v>6.5</v>
      </c>
    </row>
    <row r="26" spans="2:7" ht="16" x14ac:dyDescent="0.2">
      <c r="B26" s="2" t="s">
        <v>25</v>
      </c>
      <c r="C26" s="5"/>
      <c r="D26" s="5">
        <v>6</v>
      </c>
      <c r="E26" s="5"/>
      <c r="F26" s="5"/>
      <c r="G26" s="52">
        <f t="shared" si="0"/>
        <v>6</v>
      </c>
    </row>
    <row r="27" spans="2:7" ht="16" x14ac:dyDescent="0.2">
      <c r="B27" s="2" t="s">
        <v>26</v>
      </c>
      <c r="C27" s="5">
        <f>1+4</f>
        <v>5</v>
      </c>
      <c r="D27" s="5"/>
      <c r="E27" s="5"/>
      <c r="F27" s="5"/>
      <c r="G27" s="52">
        <f t="shared" si="0"/>
        <v>5</v>
      </c>
    </row>
    <row r="28" spans="2:7" ht="16" x14ac:dyDescent="0.2">
      <c r="B28" s="2" t="s">
        <v>27</v>
      </c>
      <c r="C28" s="5"/>
      <c r="D28" s="5"/>
      <c r="E28" s="5">
        <v>5</v>
      </c>
      <c r="F28" s="5"/>
      <c r="G28" s="52">
        <f t="shared" si="0"/>
        <v>5</v>
      </c>
    </row>
    <row r="29" spans="2:7" ht="16" x14ac:dyDescent="0.2">
      <c r="B29" s="2" t="s">
        <v>28</v>
      </c>
      <c r="C29" s="5"/>
      <c r="D29" s="5"/>
      <c r="E29" s="5"/>
      <c r="F29" s="5">
        <v>1</v>
      </c>
      <c r="G29" s="52">
        <f t="shared" si="0"/>
        <v>1</v>
      </c>
    </row>
    <row r="30" spans="2:7" ht="16" x14ac:dyDescent="0.2">
      <c r="B30" s="2" t="s">
        <v>29</v>
      </c>
      <c r="C30" s="5"/>
      <c r="D30" s="5">
        <v>1</v>
      </c>
      <c r="E30" s="5"/>
      <c r="F30" s="5"/>
      <c r="G30" s="52">
        <f t="shared" si="0"/>
        <v>1</v>
      </c>
    </row>
    <row r="31" spans="2:7" ht="16" x14ac:dyDescent="0.2">
      <c r="B31" s="2" t="s">
        <v>30</v>
      </c>
      <c r="C31" s="5"/>
      <c r="D31" s="5"/>
      <c r="E31" s="5">
        <v>1</v>
      </c>
      <c r="F31" s="5"/>
      <c r="G31" s="52">
        <f t="shared" si="0"/>
        <v>1</v>
      </c>
    </row>
    <row r="32" spans="2:7" ht="16" x14ac:dyDescent="0.2">
      <c r="B32" s="2" t="s">
        <v>31</v>
      </c>
      <c r="C32" s="5"/>
      <c r="D32" s="5"/>
      <c r="E32" s="5">
        <v>3</v>
      </c>
      <c r="F32" s="5">
        <v>3</v>
      </c>
      <c r="G32" s="52"/>
    </row>
    <row r="33" spans="2:7" ht="16" thickBot="1" x14ac:dyDescent="0.25">
      <c r="B33" s="25"/>
      <c r="C33" s="16"/>
      <c r="D33" s="16"/>
      <c r="E33" s="16"/>
      <c r="F33" s="16"/>
      <c r="G33" s="17"/>
    </row>
  </sheetData>
  <sortState xmlns:xlrd2="http://schemas.microsoft.com/office/spreadsheetml/2017/richdata2" ref="B4:G33">
    <sortCondition descending="1" ref="G4:G33"/>
  </sortState>
  <mergeCells count="1">
    <mergeCell ref="G1:G2"/>
  </mergeCells>
  <pageMargins left="0.7" right="0.7" top="0.75" bottom="0.75" header="0.3" footer="0.3"/>
  <pageSetup orientation="portrait" r:id="rId1"/>
  <headerFooter>
    <oddHeader>&amp;C2024 OVERALL RESULTS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58D8C-F6BF-4681-BA40-1006E93916C1}">
  <dimension ref="A1:P17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24.33203125" customWidth="1"/>
    <col min="2" max="5" width="22" customWidth="1"/>
    <col min="6" max="8" width="6.6640625" customWidth="1"/>
    <col min="9" max="9" width="7.6640625" bestFit="1" customWidth="1"/>
    <col min="11" max="11" width="21.33203125" customWidth="1"/>
  </cols>
  <sheetData>
    <row r="1" spans="1:11" s="3" customFormat="1" ht="19" x14ac:dyDescent="0.2">
      <c r="A1" s="3" t="s">
        <v>85</v>
      </c>
      <c r="B1" s="47" t="s">
        <v>81</v>
      </c>
      <c r="C1" s="19" t="s">
        <v>82</v>
      </c>
      <c r="D1" s="19" t="s">
        <v>83</v>
      </c>
      <c r="E1" s="74" t="s">
        <v>84</v>
      </c>
      <c r="F1" s="74"/>
      <c r="G1" s="74"/>
      <c r="H1" s="74"/>
      <c r="I1" s="44"/>
    </row>
    <row r="2" spans="1:11" s="1" customFormat="1" ht="16" x14ac:dyDescent="0.2">
      <c r="B2" s="35" t="s">
        <v>32</v>
      </c>
      <c r="C2" s="35" t="s">
        <v>1</v>
      </c>
      <c r="D2" s="30" t="s">
        <v>33</v>
      </c>
      <c r="E2" s="36">
        <v>45828</v>
      </c>
      <c r="F2" s="36">
        <v>45858</v>
      </c>
      <c r="G2" s="36">
        <v>45527</v>
      </c>
      <c r="H2" s="36">
        <v>45555</v>
      </c>
      <c r="I2" s="13" t="s">
        <v>34</v>
      </c>
    </row>
    <row r="3" spans="1:11" s="1" customFormat="1" ht="16" x14ac:dyDescent="0.2">
      <c r="B3" s="23" t="s">
        <v>35</v>
      </c>
      <c r="C3" s="18"/>
      <c r="D3" s="33"/>
      <c r="E3" s="19"/>
      <c r="F3" s="19"/>
      <c r="G3" s="19"/>
      <c r="H3" s="19"/>
      <c r="I3" s="5"/>
    </row>
    <row r="4" spans="1:11" s="1" customFormat="1" ht="16" x14ac:dyDescent="0.2">
      <c r="B4" s="23"/>
      <c r="C4" s="8" t="s">
        <v>36</v>
      </c>
      <c r="D4" s="7" t="s">
        <v>37</v>
      </c>
      <c r="E4" s="5">
        <v>4</v>
      </c>
      <c r="F4" s="5">
        <v>3</v>
      </c>
      <c r="G4" s="5">
        <v>6</v>
      </c>
      <c r="H4" s="5">
        <v>2</v>
      </c>
      <c r="I4" s="15">
        <f>E4+F4+G4+H4</f>
        <v>15</v>
      </c>
    </row>
    <row r="5" spans="1:11" s="1" customFormat="1" ht="16" x14ac:dyDescent="0.2">
      <c r="B5"/>
      <c r="C5" s="8" t="s">
        <v>6</v>
      </c>
      <c r="D5" s="51" t="s">
        <v>38</v>
      </c>
      <c r="E5" s="5">
        <v>1</v>
      </c>
      <c r="F5" s="6">
        <v>5</v>
      </c>
      <c r="G5" s="6">
        <v>4</v>
      </c>
      <c r="H5" s="6">
        <v>1</v>
      </c>
      <c r="I5" s="15">
        <f t="shared" ref="I5:I15" si="0">E5+F5+G5+H5</f>
        <v>11</v>
      </c>
      <c r="K5"/>
    </row>
    <row r="6" spans="1:11" ht="16" x14ac:dyDescent="0.2">
      <c r="C6" s="50" t="s">
        <v>39</v>
      </c>
      <c r="D6" s="8" t="s">
        <v>40</v>
      </c>
      <c r="E6" s="5"/>
      <c r="F6" s="6">
        <v>2</v>
      </c>
      <c r="G6" s="6">
        <v>5</v>
      </c>
      <c r="H6" s="6"/>
      <c r="I6" s="15">
        <f t="shared" si="0"/>
        <v>7</v>
      </c>
    </row>
    <row r="7" spans="1:11" ht="16" x14ac:dyDescent="0.2">
      <c r="C7" s="4" t="s">
        <v>41</v>
      </c>
      <c r="D7" s="7" t="s">
        <v>42</v>
      </c>
      <c r="E7" s="5">
        <v>2</v>
      </c>
      <c r="F7" s="6">
        <v>3</v>
      </c>
      <c r="G7" s="6">
        <v>2</v>
      </c>
      <c r="H7" s="6"/>
      <c r="I7" s="15">
        <f t="shared" si="0"/>
        <v>7</v>
      </c>
    </row>
    <row r="8" spans="1:11" ht="16" x14ac:dyDescent="0.2">
      <c r="C8" s="4" t="s">
        <v>43</v>
      </c>
      <c r="D8" s="7" t="s">
        <v>44</v>
      </c>
      <c r="E8" s="5"/>
      <c r="F8" s="6">
        <v>2</v>
      </c>
      <c r="G8" s="6">
        <v>2</v>
      </c>
      <c r="H8" s="6">
        <v>3</v>
      </c>
      <c r="I8" s="15">
        <f t="shared" si="0"/>
        <v>7</v>
      </c>
    </row>
    <row r="9" spans="1:11" ht="16" x14ac:dyDescent="0.2">
      <c r="C9" s="4" t="s">
        <v>45</v>
      </c>
      <c r="D9" s="7" t="s">
        <v>46</v>
      </c>
      <c r="E9" s="5"/>
      <c r="F9" s="6">
        <v>6</v>
      </c>
      <c r="G9" s="6"/>
      <c r="H9" s="6"/>
      <c r="I9" s="15">
        <f t="shared" si="0"/>
        <v>6</v>
      </c>
    </row>
    <row r="10" spans="1:11" ht="16" x14ac:dyDescent="0.2">
      <c r="C10" s="4" t="s">
        <v>6</v>
      </c>
      <c r="D10" s="7" t="s">
        <v>47</v>
      </c>
      <c r="E10" s="5">
        <v>2</v>
      </c>
      <c r="F10" s="6">
        <v>1</v>
      </c>
      <c r="G10" s="6">
        <v>3</v>
      </c>
      <c r="H10" s="6"/>
      <c r="I10" s="15">
        <f t="shared" si="0"/>
        <v>6</v>
      </c>
    </row>
    <row r="11" spans="1:11" ht="16" x14ac:dyDescent="0.2">
      <c r="C11" s="4" t="s">
        <v>45</v>
      </c>
      <c r="D11" s="7" t="s">
        <v>48</v>
      </c>
      <c r="E11" s="5"/>
      <c r="F11" s="6">
        <v>4</v>
      </c>
      <c r="G11" s="6">
        <v>1</v>
      </c>
      <c r="H11" s="6"/>
      <c r="I11" s="15">
        <f t="shared" si="0"/>
        <v>5</v>
      </c>
    </row>
    <row r="12" spans="1:11" ht="16" x14ac:dyDescent="0.2">
      <c r="C12" s="4" t="s">
        <v>45</v>
      </c>
      <c r="D12" s="7" t="s">
        <v>49</v>
      </c>
      <c r="E12" s="5"/>
      <c r="F12" s="6">
        <v>4</v>
      </c>
      <c r="G12" s="6"/>
      <c r="H12" s="6"/>
      <c r="I12" s="15">
        <f t="shared" si="0"/>
        <v>4</v>
      </c>
    </row>
    <row r="13" spans="1:11" ht="16" x14ac:dyDescent="0.2">
      <c r="C13" s="4" t="s">
        <v>41</v>
      </c>
      <c r="D13" s="7" t="s">
        <v>50</v>
      </c>
      <c r="E13" s="5">
        <v>3</v>
      </c>
      <c r="F13" s="6"/>
      <c r="G13" s="6"/>
      <c r="H13" s="6"/>
      <c r="I13" s="15">
        <f t="shared" si="0"/>
        <v>3</v>
      </c>
    </row>
    <row r="14" spans="1:11" ht="16" x14ac:dyDescent="0.2">
      <c r="C14" s="4" t="s">
        <v>36</v>
      </c>
      <c r="D14" s="7" t="s">
        <v>51</v>
      </c>
      <c r="E14" s="5">
        <v>1</v>
      </c>
      <c r="F14" s="6">
        <v>1</v>
      </c>
      <c r="G14" s="6"/>
      <c r="H14" s="6"/>
      <c r="I14" s="15">
        <f t="shared" si="0"/>
        <v>2</v>
      </c>
    </row>
    <row r="15" spans="1:11" ht="16" x14ac:dyDescent="0.2">
      <c r="C15" s="4" t="s">
        <v>45</v>
      </c>
      <c r="D15" s="7" t="s">
        <v>52</v>
      </c>
      <c r="E15" s="5"/>
      <c r="F15" s="6"/>
      <c r="G15" s="6">
        <v>1</v>
      </c>
      <c r="H15" s="6"/>
      <c r="I15" s="15">
        <f t="shared" si="0"/>
        <v>1</v>
      </c>
    </row>
    <row r="16" spans="1:11" ht="16" thickBot="1" x14ac:dyDescent="0.25">
      <c r="C16" s="26"/>
      <c r="D16" s="31"/>
      <c r="E16" s="16"/>
      <c r="F16" s="27"/>
      <c r="G16" s="27"/>
      <c r="H16" s="27"/>
      <c r="I16" s="16"/>
    </row>
    <row r="17" spans="2:16" s="1" customFormat="1" x14ac:dyDescent="0.2">
      <c r="B17" s="23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</sheetData>
  <sortState xmlns:xlrd2="http://schemas.microsoft.com/office/spreadsheetml/2017/richdata2" ref="C4:I15">
    <sortCondition descending="1" ref="I4:I15"/>
  </sortState>
  <mergeCells count="1">
    <mergeCell ref="E1:H1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25E82-EC28-4375-A0B5-E9CBAF753EF8}">
  <dimension ref="A1:I1203"/>
  <sheetViews>
    <sheetView tabSelected="1" workbookViewId="0">
      <selection activeCell="A15" sqref="A15:B15"/>
    </sheetView>
  </sheetViews>
  <sheetFormatPr baseColWidth="10" defaultColWidth="9.1640625" defaultRowHeight="15" x14ac:dyDescent="0.2"/>
  <cols>
    <col min="1" max="1" width="12" style="12" customWidth="1"/>
    <col min="2" max="2" width="22" style="9" customWidth="1"/>
    <col min="3" max="3" width="22" style="1" customWidth="1"/>
    <col min="4" max="4" width="7.5" style="11" customWidth="1"/>
    <col min="5" max="8" width="7.5" style="3" customWidth="1"/>
    <col min="9" max="9" width="9.5" style="3" customWidth="1"/>
    <col min="10" max="12" width="9.1640625" style="1"/>
    <col min="13" max="13" width="11.5" style="1" bestFit="1" customWidth="1"/>
    <col min="14" max="16384" width="9.1640625" style="1"/>
  </cols>
  <sheetData>
    <row r="1" spans="1:9" s="3" customFormat="1" ht="19" x14ac:dyDescent="0.2">
      <c r="A1" s="47"/>
      <c r="B1" s="19"/>
      <c r="C1" s="53"/>
      <c r="D1" s="71" t="s">
        <v>84</v>
      </c>
      <c r="E1" s="71"/>
      <c r="F1" s="71"/>
      <c r="G1" s="71"/>
      <c r="H1" s="71"/>
      <c r="I1" s="38"/>
    </row>
    <row r="2" spans="1:9" ht="32" x14ac:dyDescent="0.2">
      <c r="A2" s="35" t="s">
        <v>32</v>
      </c>
      <c r="B2" s="62" t="s">
        <v>33</v>
      </c>
      <c r="C2" s="35" t="s">
        <v>1</v>
      </c>
      <c r="D2" s="36">
        <v>46193</v>
      </c>
      <c r="E2" s="36">
        <v>46228</v>
      </c>
      <c r="F2" s="36">
        <v>46257</v>
      </c>
      <c r="G2" s="36">
        <v>46284</v>
      </c>
      <c r="H2" s="36">
        <v>46312</v>
      </c>
      <c r="I2" s="13" t="s">
        <v>0</v>
      </c>
    </row>
    <row r="3" spans="1:9" ht="32" x14ac:dyDescent="0.2">
      <c r="A3" s="23" t="s">
        <v>117</v>
      </c>
      <c r="B3" s="45"/>
      <c r="C3" s="37"/>
      <c r="D3" s="46"/>
      <c r="E3" s="46"/>
      <c r="F3" s="46"/>
      <c r="G3" s="46"/>
      <c r="H3" s="46"/>
      <c r="I3" s="47"/>
    </row>
    <row r="4" spans="1:9" ht="32" x14ac:dyDescent="0.2">
      <c r="A4" s="1"/>
      <c r="B4" s="7" t="s">
        <v>46</v>
      </c>
      <c r="C4" s="8" t="s">
        <v>107</v>
      </c>
      <c r="D4" s="77">
        <v>5</v>
      </c>
      <c r="E4" s="77">
        <v>3</v>
      </c>
      <c r="F4" s="77">
        <v>6</v>
      </c>
      <c r="G4" s="5"/>
      <c r="H4" s="5"/>
      <c r="I4" s="55">
        <f>SUM(D4:H4)</f>
        <v>14</v>
      </c>
    </row>
    <row r="5" spans="1:9" ht="16" x14ac:dyDescent="0.2">
      <c r="A5" s="23"/>
      <c r="B5" s="7" t="s">
        <v>86</v>
      </c>
      <c r="C5" s="4" t="s">
        <v>31</v>
      </c>
      <c r="D5" s="77">
        <v>4</v>
      </c>
      <c r="E5" s="78">
        <v>1</v>
      </c>
      <c r="F5" s="78">
        <v>1</v>
      </c>
      <c r="G5" s="6"/>
      <c r="H5" s="6"/>
      <c r="I5" s="55">
        <f>SUM(D5:H5)</f>
        <v>6</v>
      </c>
    </row>
    <row r="6" spans="1:9" ht="16" x14ac:dyDescent="0.2">
      <c r="A6" s="23"/>
      <c r="B6" s="7" t="s">
        <v>124</v>
      </c>
      <c r="C6" s="4" t="s">
        <v>45</v>
      </c>
      <c r="D6" s="77"/>
      <c r="E6" s="78"/>
      <c r="F6" s="78">
        <v>5</v>
      </c>
      <c r="G6" s="6"/>
      <c r="H6" s="6"/>
      <c r="I6" s="55">
        <f>SUM(D6:H6)</f>
        <v>5</v>
      </c>
    </row>
    <row r="7" spans="1:9" ht="16" x14ac:dyDescent="0.2">
      <c r="A7" s="23"/>
      <c r="B7" s="7" t="s">
        <v>138</v>
      </c>
      <c r="C7" s="4" t="s">
        <v>45</v>
      </c>
      <c r="D7" s="77">
        <v>3</v>
      </c>
      <c r="E7" s="78"/>
      <c r="F7" s="78"/>
      <c r="G7" s="6"/>
      <c r="H7" s="6"/>
      <c r="I7" s="55">
        <f>SUM(D7:H7)</f>
        <v>3</v>
      </c>
    </row>
    <row r="8" spans="1:9" ht="16" x14ac:dyDescent="0.2">
      <c r="A8" s="23"/>
      <c r="B8" s="7" t="s">
        <v>98</v>
      </c>
      <c r="C8" s="4" t="s">
        <v>6</v>
      </c>
      <c r="D8" s="77"/>
      <c r="E8" s="78">
        <v>2</v>
      </c>
      <c r="F8" s="78"/>
      <c r="G8" s="6"/>
      <c r="H8" s="6"/>
      <c r="I8" s="55">
        <f>SUM(D8:H8)</f>
        <v>2</v>
      </c>
    </row>
    <row r="9" spans="1:9" ht="16" x14ac:dyDescent="0.2">
      <c r="A9" s="23"/>
      <c r="B9" s="7" t="s">
        <v>38</v>
      </c>
      <c r="C9" s="4" t="s">
        <v>6</v>
      </c>
      <c r="D9" s="77">
        <v>1</v>
      </c>
      <c r="E9" s="78"/>
      <c r="F9" s="78"/>
      <c r="G9" s="6"/>
      <c r="H9" s="6"/>
      <c r="I9" s="55">
        <f>SUM(D9:H9)</f>
        <v>1</v>
      </c>
    </row>
    <row r="10" spans="1:9" ht="16" x14ac:dyDescent="0.2">
      <c r="A10" s="23"/>
      <c r="B10" s="7" t="s">
        <v>125</v>
      </c>
      <c r="C10" s="4" t="s">
        <v>126</v>
      </c>
      <c r="D10" s="77"/>
      <c r="E10" s="78"/>
      <c r="F10" s="78">
        <v>1</v>
      </c>
      <c r="G10" s="6"/>
      <c r="H10" s="6"/>
      <c r="I10" s="55">
        <f>SUM(D10:H10)</f>
        <v>1</v>
      </c>
    </row>
    <row r="11" spans="1:9" ht="16" x14ac:dyDescent="0.2">
      <c r="A11" s="23"/>
      <c r="B11" s="7" t="s">
        <v>93</v>
      </c>
      <c r="C11" s="4" t="s">
        <v>36</v>
      </c>
      <c r="D11" s="77"/>
      <c r="E11" s="78"/>
      <c r="F11" s="78">
        <v>1</v>
      </c>
      <c r="G11" s="6"/>
      <c r="H11" s="6"/>
      <c r="I11" s="55">
        <f>SUM(D11:H11)</f>
        <v>1</v>
      </c>
    </row>
    <row r="12" spans="1:9" ht="16" x14ac:dyDescent="0.2">
      <c r="A12" s="23"/>
      <c r="B12" s="7" t="s">
        <v>87</v>
      </c>
      <c r="C12" s="4" t="s">
        <v>88</v>
      </c>
      <c r="D12" s="77">
        <v>1</v>
      </c>
      <c r="E12" s="78"/>
      <c r="F12" s="78"/>
      <c r="G12" s="6"/>
      <c r="H12" s="6"/>
      <c r="I12" s="55">
        <f>SUM(D12:H12)</f>
        <v>1</v>
      </c>
    </row>
    <row r="13" spans="1:9" ht="16" x14ac:dyDescent="0.2">
      <c r="A13" s="23"/>
      <c r="B13" s="7" t="s">
        <v>127</v>
      </c>
      <c r="C13" s="4" t="s">
        <v>128</v>
      </c>
      <c r="D13" s="77"/>
      <c r="E13" s="78"/>
      <c r="F13" s="78">
        <v>1</v>
      </c>
      <c r="G13" s="6"/>
      <c r="H13" s="6"/>
      <c r="I13" s="55">
        <f>SUM(D13:H13)</f>
        <v>1</v>
      </c>
    </row>
    <row r="14" spans="1:9" ht="16" thickBot="1" x14ac:dyDescent="0.25">
      <c r="A14" s="49"/>
      <c r="B14" s="67"/>
      <c r="C14" s="68"/>
      <c r="D14" s="79"/>
      <c r="E14" s="79"/>
      <c r="F14" s="79"/>
      <c r="G14" s="65"/>
      <c r="H14" s="65"/>
      <c r="I14" s="66"/>
    </row>
    <row r="15" spans="1:9" ht="18.75" customHeight="1" x14ac:dyDescent="0.2">
      <c r="A15" s="69" t="s">
        <v>119</v>
      </c>
      <c r="B15" s="70"/>
      <c r="C15" s="40"/>
      <c r="D15" s="80"/>
      <c r="E15" s="80"/>
      <c r="F15" s="80"/>
      <c r="G15" s="41"/>
      <c r="H15" s="41"/>
      <c r="I15" s="48"/>
    </row>
    <row r="16" spans="1:9" ht="18.75" customHeight="1" x14ac:dyDescent="0.2">
      <c r="A16" s="23"/>
      <c r="B16" s="32" t="s">
        <v>46</v>
      </c>
      <c r="C16" s="8" t="s">
        <v>25</v>
      </c>
      <c r="D16" s="77">
        <v>2</v>
      </c>
      <c r="E16" s="77">
        <v>6</v>
      </c>
      <c r="F16" s="77">
        <v>9</v>
      </c>
      <c r="G16" s="5"/>
      <c r="H16" s="5"/>
      <c r="I16" s="55">
        <f>SUM(D16:H16)</f>
        <v>17</v>
      </c>
    </row>
    <row r="17" spans="1:9" ht="16" x14ac:dyDescent="0.2">
      <c r="A17" s="23"/>
      <c r="B17" s="7" t="s">
        <v>38</v>
      </c>
      <c r="C17" s="4" t="s">
        <v>6</v>
      </c>
      <c r="D17" s="77">
        <v>7</v>
      </c>
      <c r="E17" s="78">
        <v>1</v>
      </c>
      <c r="F17" s="78">
        <v>8</v>
      </c>
      <c r="G17" s="6"/>
      <c r="H17" s="6"/>
      <c r="I17" s="55">
        <f>SUM(D17:H17)</f>
        <v>16</v>
      </c>
    </row>
    <row r="18" spans="1:9" ht="16" x14ac:dyDescent="0.2">
      <c r="A18" s="23"/>
      <c r="B18" s="32" t="s">
        <v>62</v>
      </c>
      <c r="C18" s="4" t="s">
        <v>3</v>
      </c>
      <c r="D18" s="77">
        <v>5.5</v>
      </c>
      <c r="E18" s="78">
        <v>3</v>
      </c>
      <c r="F18" s="78">
        <v>7</v>
      </c>
      <c r="G18" s="6"/>
      <c r="H18" s="6"/>
      <c r="I18" s="55">
        <f>SUM(D18:H18)</f>
        <v>15.5</v>
      </c>
    </row>
    <row r="19" spans="1:9" ht="16" x14ac:dyDescent="0.2">
      <c r="A19" s="23"/>
      <c r="B19" s="32" t="s">
        <v>122</v>
      </c>
      <c r="C19" s="4" t="s">
        <v>19</v>
      </c>
      <c r="D19" s="77">
        <v>8</v>
      </c>
      <c r="E19" s="78"/>
      <c r="F19" s="78">
        <v>6</v>
      </c>
      <c r="G19" s="6"/>
      <c r="H19" s="6"/>
      <c r="I19" s="55">
        <f>SUM(D19:H19)</f>
        <v>14</v>
      </c>
    </row>
    <row r="20" spans="1:9" ht="16" x14ac:dyDescent="0.2">
      <c r="A20" s="23"/>
      <c r="B20" s="32" t="s">
        <v>67</v>
      </c>
      <c r="C20" s="4" t="s">
        <v>13</v>
      </c>
      <c r="D20" s="77"/>
      <c r="E20" s="78">
        <v>4</v>
      </c>
      <c r="F20" s="78">
        <v>4</v>
      </c>
      <c r="G20" s="6"/>
      <c r="H20" s="6"/>
      <c r="I20" s="55">
        <f>SUM(D20:H20)</f>
        <v>8</v>
      </c>
    </row>
    <row r="21" spans="1:9" ht="16" x14ac:dyDescent="0.2">
      <c r="A21" s="23"/>
      <c r="B21" s="88" t="s">
        <v>54</v>
      </c>
      <c r="C21" s="4" t="s">
        <v>4</v>
      </c>
      <c r="D21" s="77">
        <v>1</v>
      </c>
      <c r="E21" s="78">
        <v>5</v>
      </c>
      <c r="F21" s="78">
        <v>1</v>
      </c>
      <c r="G21" s="6"/>
      <c r="H21" s="6"/>
      <c r="I21" s="55">
        <f>SUM(D21:H21)</f>
        <v>7</v>
      </c>
    </row>
    <row r="22" spans="1:9" ht="16" x14ac:dyDescent="0.2">
      <c r="A22" s="23"/>
      <c r="B22" s="89" t="s">
        <v>55</v>
      </c>
      <c r="C22" s="4" t="s">
        <v>17</v>
      </c>
      <c r="D22" s="77">
        <v>3</v>
      </c>
      <c r="E22" s="78">
        <v>7</v>
      </c>
      <c r="F22" s="78"/>
      <c r="G22" s="6"/>
      <c r="H22" s="6"/>
      <c r="I22" s="55">
        <f>SUM(D22:H22)</f>
        <v>10</v>
      </c>
    </row>
    <row r="23" spans="1:9" ht="16" x14ac:dyDescent="0.2">
      <c r="A23" s="23"/>
      <c r="B23" s="88" t="s">
        <v>58</v>
      </c>
      <c r="C23" s="4" t="s">
        <v>21</v>
      </c>
      <c r="D23" s="77">
        <v>5.5</v>
      </c>
      <c r="E23" s="78"/>
      <c r="F23" s="78"/>
      <c r="G23" s="6"/>
      <c r="H23" s="6"/>
      <c r="I23" s="55">
        <f>SUM(D23:H23)</f>
        <v>5.5</v>
      </c>
    </row>
    <row r="24" spans="1:9" ht="16" x14ac:dyDescent="0.2">
      <c r="A24" s="23"/>
      <c r="B24" s="88" t="s">
        <v>125</v>
      </c>
      <c r="C24" s="4" t="s">
        <v>126</v>
      </c>
      <c r="D24" s="77"/>
      <c r="E24" s="78"/>
      <c r="F24" s="78">
        <v>5</v>
      </c>
      <c r="G24" s="6"/>
      <c r="H24" s="6"/>
      <c r="I24" s="55">
        <f>SUM(D24:H24)</f>
        <v>5</v>
      </c>
    </row>
    <row r="25" spans="1:9" ht="16" x14ac:dyDescent="0.2">
      <c r="A25" s="23"/>
      <c r="B25" s="88" t="s">
        <v>53</v>
      </c>
      <c r="C25" s="4" t="s">
        <v>10</v>
      </c>
      <c r="D25" s="77">
        <v>4</v>
      </c>
      <c r="E25" s="78"/>
      <c r="F25" s="78"/>
      <c r="G25" s="6"/>
      <c r="H25" s="6"/>
      <c r="I25" s="55">
        <f>SUM(D25:H25)</f>
        <v>4</v>
      </c>
    </row>
    <row r="26" spans="1:9" ht="16" x14ac:dyDescent="0.2">
      <c r="A26" s="23"/>
      <c r="B26" s="89" t="s">
        <v>55</v>
      </c>
      <c r="C26" s="4" t="s">
        <v>11</v>
      </c>
      <c r="D26" s="77">
        <v>3</v>
      </c>
      <c r="E26" s="78"/>
      <c r="F26" s="78"/>
      <c r="G26" s="6"/>
      <c r="H26" s="6"/>
      <c r="I26" s="55">
        <f>SUM(D26:H26)</f>
        <v>3</v>
      </c>
    </row>
    <row r="27" spans="1:9" ht="16" x14ac:dyDescent="0.2">
      <c r="A27" s="23"/>
      <c r="B27" s="88" t="s">
        <v>93</v>
      </c>
      <c r="C27" s="4" t="s">
        <v>15</v>
      </c>
      <c r="D27" s="77"/>
      <c r="E27" s="78"/>
      <c r="F27" s="78">
        <v>3</v>
      </c>
      <c r="G27" s="6"/>
      <c r="H27" s="6"/>
      <c r="I27" s="55">
        <f>SUM(D27:H27)</f>
        <v>3</v>
      </c>
    </row>
    <row r="28" spans="1:9" ht="16" x14ac:dyDescent="0.2">
      <c r="A28" s="23"/>
      <c r="B28" s="32" t="s">
        <v>129</v>
      </c>
      <c r="C28" s="4" t="s">
        <v>128</v>
      </c>
      <c r="D28" s="77"/>
      <c r="E28" s="78"/>
      <c r="F28" s="78">
        <v>2</v>
      </c>
      <c r="G28" s="6"/>
      <c r="H28" s="6"/>
      <c r="I28" s="55">
        <f>SUM(D28:H28)</f>
        <v>2</v>
      </c>
    </row>
    <row r="29" spans="1:9" ht="18" customHeight="1" x14ac:dyDescent="0.2">
      <c r="A29" s="23"/>
      <c r="B29" s="32" t="s">
        <v>57</v>
      </c>
      <c r="C29" s="4" t="s">
        <v>16</v>
      </c>
      <c r="D29" s="77"/>
      <c r="E29" s="78">
        <v>1</v>
      </c>
      <c r="F29" s="78"/>
      <c r="G29" s="6"/>
      <c r="H29" s="6"/>
      <c r="I29" s="55">
        <f>SUM(D29:H29)</f>
        <v>1</v>
      </c>
    </row>
    <row r="30" spans="1:9" ht="16" thickBot="1" x14ac:dyDescent="0.25">
      <c r="A30" s="49"/>
      <c r="B30" s="67"/>
      <c r="C30" s="68"/>
      <c r="D30" s="79"/>
      <c r="E30" s="79"/>
      <c r="F30" s="79"/>
      <c r="G30" s="65"/>
      <c r="H30" s="65"/>
      <c r="I30" s="66"/>
    </row>
    <row r="31" spans="1:9" ht="18.75" customHeight="1" x14ac:dyDescent="0.2">
      <c r="A31" s="69" t="s">
        <v>116</v>
      </c>
      <c r="B31" s="70"/>
      <c r="C31" s="40"/>
      <c r="D31" s="80"/>
      <c r="E31" s="80"/>
      <c r="F31" s="80"/>
      <c r="G31" s="41"/>
      <c r="H31" s="41"/>
      <c r="I31" s="48"/>
    </row>
    <row r="32" spans="1:9" ht="18.75" customHeight="1" x14ac:dyDescent="0.2">
      <c r="A32" s="23"/>
      <c r="B32" s="32" t="s">
        <v>71</v>
      </c>
      <c r="C32" s="8" t="s">
        <v>28</v>
      </c>
      <c r="D32" s="77">
        <v>9</v>
      </c>
      <c r="E32" s="77">
        <v>6</v>
      </c>
      <c r="F32" s="77">
        <v>10</v>
      </c>
      <c r="G32" s="5"/>
      <c r="H32" s="5"/>
      <c r="I32" s="55">
        <f>SUM(D32:H32)</f>
        <v>25</v>
      </c>
    </row>
    <row r="33" spans="1:9" ht="16" x14ac:dyDescent="0.2">
      <c r="A33" s="23"/>
      <c r="B33" s="32" t="s">
        <v>74</v>
      </c>
      <c r="C33" s="4" t="s">
        <v>75</v>
      </c>
      <c r="D33" s="77">
        <v>7</v>
      </c>
      <c r="E33" s="78">
        <v>7</v>
      </c>
      <c r="F33" s="78">
        <v>7</v>
      </c>
      <c r="G33" s="6"/>
      <c r="H33" s="6"/>
      <c r="I33" s="55">
        <f>SUM(D33:H33)</f>
        <v>21</v>
      </c>
    </row>
    <row r="34" spans="1:9" ht="16" x14ac:dyDescent="0.2">
      <c r="A34" s="23"/>
      <c r="B34" s="7" t="s">
        <v>55</v>
      </c>
      <c r="C34" s="4" t="s">
        <v>11</v>
      </c>
      <c r="D34" s="77">
        <v>5.5</v>
      </c>
      <c r="E34" s="78">
        <v>3</v>
      </c>
      <c r="F34" s="78">
        <v>9</v>
      </c>
      <c r="G34" s="6"/>
      <c r="H34" s="6"/>
      <c r="I34" s="55">
        <f>SUM(D34:H34)</f>
        <v>17.5</v>
      </c>
    </row>
    <row r="35" spans="1:9" ht="16" x14ac:dyDescent="0.2">
      <c r="A35" s="23"/>
      <c r="B35" s="7" t="s">
        <v>68</v>
      </c>
      <c r="C35" s="4" t="s">
        <v>23</v>
      </c>
      <c r="D35" s="77"/>
      <c r="E35" s="78">
        <v>5</v>
      </c>
      <c r="F35" s="78">
        <v>11</v>
      </c>
      <c r="G35" s="6"/>
      <c r="H35" s="6"/>
      <c r="I35" s="55">
        <f>SUM(D35:H35)</f>
        <v>16</v>
      </c>
    </row>
    <row r="36" spans="1:9" ht="16" x14ac:dyDescent="0.2">
      <c r="A36" s="23"/>
      <c r="B36" s="7" t="s">
        <v>59</v>
      </c>
      <c r="C36" s="4" t="s">
        <v>5</v>
      </c>
      <c r="D36" s="77">
        <v>2</v>
      </c>
      <c r="E36" s="78">
        <v>4</v>
      </c>
      <c r="F36" s="78">
        <v>8</v>
      </c>
      <c r="G36" s="6"/>
      <c r="H36" s="6"/>
      <c r="I36" s="55">
        <f>SUM(D36:H36)</f>
        <v>14</v>
      </c>
    </row>
    <row r="37" spans="1:9" ht="16" x14ac:dyDescent="0.2">
      <c r="A37" s="23"/>
      <c r="B37" s="32" t="s">
        <v>65</v>
      </c>
      <c r="C37" s="4" t="s">
        <v>66</v>
      </c>
      <c r="D37" s="77">
        <v>8</v>
      </c>
      <c r="E37" s="78"/>
      <c r="F37" s="78">
        <v>5.5</v>
      </c>
      <c r="G37" s="6"/>
      <c r="H37" s="6"/>
      <c r="I37" s="55">
        <f>SUM(D37:H37)</f>
        <v>13.5</v>
      </c>
    </row>
    <row r="38" spans="1:9" ht="16" x14ac:dyDescent="0.2">
      <c r="A38" s="23"/>
      <c r="B38" s="7" t="s">
        <v>60</v>
      </c>
      <c r="C38" s="4" t="s">
        <v>61</v>
      </c>
      <c r="D38" s="77">
        <v>5.5</v>
      </c>
      <c r="E38" s="78">
        <v>2</v>
      </c>
      <c r="F38" s="78">
        <v>5.5</v>
      </c>
      <c r="G38" s="6"/>
      <c r="H38" s="6"/>
      <c r="I38" s="55">
        <f>SUM(D38:H38)</f>
        <v>13</v>
      </c>
    </row>
    <row r="39" spans="1:9" ht="16" x14ac:dyDescent="0.2">
      <c r="A39" s="23"/>
      <c r="B39" s="7" t="s">
        <v>63</v>
      </c>
      <c r="C39" s="4" t="s">
        <v>12</v>
      </c>
      <c r="D39" s="77">
        <v>3</v>
      </c>
      <c r="E39" s="78">
        <v>1</v>
      </c>
      <c r="F39" s="78"/>
      <c r="G39" s="6"/>
      <c r="H39" s="6"/>
      <c r="I39" s="55">
        <f>SUM(D39:H39)</f>
        <v>4</v>
      </c>
    </row>
    <row r="40" spans="1:9" ht="16" x14ac:dyDescent="0.2">
      <c r="A40" s="23"/>
      <c r="B40" s="7" t="s">
        <v>67</v>
      </c>
      <c r="C40" s="4" t="s">
        <v>13</v>
      </c>
      <c r="D40" s="77">
        <v>4</v>
      </c>
      <c r="E40" s="78"/>
      <c r="F40" s="78"/>
      <c r="G40" s="6"/>
      <c r="H40" s="6"/>
      <c r="I40" s="55">
        <f>SUM(D40:H40)</f>
        <v>4</v>
      </c>
    </row>
    <row r="41" spans="1:9" ht="16" x14ac:dyDescent="0.2">
      <c r="A41" s="23"/>
      <c r="B41" s="7" t="s">
        <v>130</v>
      </c>
      <c r="C41" s="4" t="s">
        <v>131</v>
      </c>
      <c r="D41" s="77"/>
      <c r="E41" s="78"/>
      <c r="F41" s="78">
        <v>4</v>
      </c>
      <c r="G41" s="6"/>
      <c r="H41" s="6"/>
      <c r="I41" s="55">
        <f>SUM(D41:H41)</f>
        <v>4</v>
      </c>
    </row>
    <row r="42" spans="1:9" ht="15" customHeight="1" x14ac:dyDescent="0.2">
      <c r="A42" s="23"/>
      <c r="B42" s="32" t="s">
        <v>50</v>
      </c>
      <c r="C42" s="4" t="s">
        <v>132</v>
      </c>
      <c r="D42" s="77"/>
      <c r="E42" s="78"/>
      <c r="F42" s="78">
        <v>3</v>
      </c>
      <c r="G42" s="6"/>
      <c r="H42" s="6"/>
      <c r="I42" s="55">
        <f>SUM(D42:H42)</f>
        <v>3</v>
      </c>
    </row>
    <row r="43" spans="1:9" ht="16" x14ac:dyDescent="0.2">
      <c r="A43" s="23"/>
      <c r="B43" s="32" t="s">
        <v>89</v>
      </c>
      <c r="C43" s="4" t="s">
        <v>90</v>
      </c>
      <c r="D43" s="77">
        <v>1</v>
      </c>
      <c r="E43" s="78"/>
      <c r="F43" s="78">
        <v>1</v>
      </c>
      <c r="G43" s="6"/>
      <c r="H43" s="6"/>
      <c r="I43" s="55">
        <f>SUM(D43:H43)</f>
        <v>2</v>
      </c>
    </row>
    <row r="44" spans="1:9" ht="16" x14ac:dyDescent="0.2">
      <c r="A44" s="23"/>
      <c r="B44" s="32" t="s">
        <v>109</v>
      </c>
      <c r="C44" s="4" t="s">
        <v>110</v>
      </c>
      <c r="D44" s="77"/>
      <c r="E44" s="78"/>
      <c r="F44" s="78">
        <v>1</v>
      </c>
      <c r="G44" s="6"/>
      <c r="H44" s="6"/>
      <c r="I44" s="55">
        <f>SUM(D44:H44)</f>
        <v>1</v>
      </c>
    </row>
    <row r="45" spans="1:9" ht="16" x14ac:dyDescent="0.2">
      <c r="A45" s="23"/>
      <c r="B45" s="7" t="s">
        <v>62</v>
      </c>
      <c r="C45" s="4" t="s">
        <v>3</v>
      </c>
      <c r="D45" s="77"/>
      <c r="E45" s="78"/>
      <c r="F45" s="78"/>
      <c r="G45" s="6"/>
      <c r="H45" s="6"/>
      <c r="I45" s="55">
        <f>SUM(D45:H45)</f>
        <v>0</v>
      </c>
    </row>
    <row r="46" spans="1:9" ht="16" thickBot="1" x14ac:dyDescent="0.25">
      <c r="A46" s="49"/>
      <c r="B46" s="67"/>
      <c r="C46" s="68"/>
      <c r="D46" s="79"/>
      <c r="E46" s="79"/>
      <c r="F46" s="79"/>
      <c r="G46" s="65"/>
      <c r="H46" s="65"/>
      <c r="I46" s="66"/>
    </row>
    <row r="47" spans="1:9" ht="18.75" customHeight="1" x14ac:dyDescent="0.2">
      <c r="A47" s="69" t="s">
        <v>118</v>
      </c>
      <c r="B47" s="70"/>
      <c r="C47" s="21"/>
      <c r="D47" s="81"/>
      <c r="E47" s="81"/>
      <c r="F47" s="81"/>
      <c r="G47" s="22"/>
      <c r="H47" s="22"/>
      <c r="I47" s="28"/>
    </row>
    <row r="48" spans="1:9" ht="16" x14ac:dyDescent="0.2">
      <c r="A48" s="23"/>
      <c r="B48" s="32" t="s">
        <v>44</v>
      </c>
      <c r="C48" s="4" t="s">
        <v>41</v>
      </c>
      <c r="D48" s="77">
        <v>6</v>
      </c>
      <c r="E48" s="78">
        <v>5</v>
      </c>
      <c r="F48" s="78">
        <v>5</v>
      </c>
      <c r="G48" s="6"/>
      <c r="H48" s="6"/>
      <c r="I48" s="55">
        <f>SUM(D48:H48)</f>
        <v>16</v>
      </c>
    </row>
    <row r="49" spans="1:9" ht="16" x14ac:dyDescent="0.2">
      <c r="A49" s="23"/>
      <c r="B49" s="7" t="s">
        <v>91</v>
      </c>
      <c r="C49" s="4" t="s">
        <v>36</v>
      </c>
      <c r="D49" s="77">
        <v>7</v>
      </c>
      <c r="E49" s="78">
        <v>1</v>
      </c>
      <c r="F49" s="78">
        <v>6</v>
      </c>
      <c r="G49" s="6"/>
      <c r="H49" s="6"/>
      <c r="I49" s="55">
        <f>SUM(D49:H49)</f>
        <v>14</v>
      </c>
    </row>
    <row r="50" spans="1:9" ht="16" x14ac:dyDescent="0.2">
      <c r="A50" s="23"/>
      <c r="B50" s="32" t="s">
        <v>64</v>
      </c>
      <c r="C50" s="4" t="s">
        <v>94</v>
      </c>
      <c r="D50" s="77">
        <v>5</v>
      </c>
      <c r="E50" s="78">
        <v>1</v>
      </c>
      <c r="F50" s="78">
        <v>3</v>
      </c>
      <c r="G50" s="6"/>
      <c r="H50" s="6"/>
      <c r="I50" s="55">
        <f>SUM(D50:H50)</f>
        <v>9</v>
      </c>
    </row>
    <row r="51" spans="1:9" ht="16" x14ac:dyDescent="0.2">
      <c r="A51" s="23"/>
      <c r="B51" s="32" t="s">
        <v>56</v>
      </c>
      <c r="C51" s="4" t="s">
        <v>99</v>
      </c>
      <c r="D51" s="77"/>
      <c r="E51" s="78">
        <v>3</v>
      </c>
      <c r="F51" s="78">
        <v>4</v>
      </c>
      <c r="G51" s="6"/>
      <c r="H51" s="6"/>
      <c r="I51" s="55">
        <f>SUM(D51:H51)</f>
        <v>7</v>
      </c>
    </row>
    <row r="52" spans="1:9" ht="16" x14ac:dyDescent="0.2">
      <c r="A52" s="23"/>
      <c r="B52" s="32" t="s">
        <v>95</v>
      </c>
      <c r="C52" s="4" t="s">
        <v>43</v>
      </c>
      <c r="D52" s="77">
        <v>1</v>
      </c>
      <c r="E52" s="78">
        <v>4</v>
      </c>
      <c r="F52" s="78"/>
      <c r="G52" s="6"/>
      <c r="H52" s="6"/>
      <c r="I52" s="55">
        <f>SUM(D52:H52)</f>
        <v>5</v>
      </c>
    </row>
    <row r="53" spans="1:9" ht="16" x14ac:dyDescent="0.2">
      <c r="A53" s="23"/>
      <c r="B53" s="7" t="s">
        <v>42</v>
      </c>
      <c r="C53" s="4" t="s">
        <v>41</v>
      </c>
      <c r="D53" s="77">
        <v>1</v>
      </c>
      <c r="E53" s="78"/>
      <c r="F53" s="78"/>
      <c r="G53" s="6"/>
      <c r="H53" s="6"/>
      <c r="I53" s="55">
        <f>SUM(D53:H53)</f>
        <v>1</v>
      </c>
    </row>
    <row r="54" spans="1:9" ht="16" x14ac:dyDescent="0.2">
      <c r="A54" s="23"/>
      <c r="B54" s="32" t="s">
        <v>92</v>
      </c>
      <c r="C54" s="4" t="s">
        <v>45</v>
      </c>
      <c r="D54" s="77">
        <v>1</v>
      </c>
      <c r="E54" s="78"/>
      <c r="F54" s="78"/>
      <c r="G54" s="6"/>
      <c r="H54" s="6"/>
      <c r="I54" s="55">
        <f>SUM(D54:H54)</f>
        <v>1</v>
      </c>
    </row>
    <row r="55" spans="1:9" ht="16" x14ac:dyDescent="0.2">
      <c r="A55" s="23"/>
      <c r="B55" s="32" t="s">
        <v>133</v>
      </c>
      <c r="C55" s="4" t="s">
        <v>104</v>
      </c>
      <c r="D55" s="77"/>
      <c r="E55" s="78"/>
      <c r="F55" s="78">
        <v>1</v>
      </c>
      <c r="G55" s="6"/>
      <c r="H55" s="6"/>
      <c r="I55" s="55">
        <f>SUM(D55:H55)</f>
        <v>1</v>
      </c>
    </row>
    <row r="56" spans="1:9" ht="16" x14ac:dyDescent="0.2">
      <c r="A56" s="23"/>
      <c r="B56" s="32" t="s">
        <v>124</v>
      </c>
      <c r="C56" s="4" t="s">
        <v>45</v>
      </c>
      <c r="D56" s="77"/>
      <c r="E56" s="78"/>
      <c r="F56" s="78">
        <v>1</v>
      </c>
      <c r="G56" s="6"/>
      <c r="H56" s="6"/>
      <c r="I56" s="55">
        <f>SUM(D56:H56)</f>
        <v>1</v>
      </c>
    </row>
    <row r="57" spans="1:9" ht="16" x14ac:dyDescent="0.2">
      <c r="A57" s="23"/>
      <c r="B57" s="32" t="s">
        <v>93</v>
      </c>
      <c r="C57" s="4" t="s">
        <v>45</v>
      </c>
      <c r="D57" s="77">
        <v>1</v>
      </c>
      <c r="E57" s="78"/>
      <c r="F57" s="78"/>
      <c r="G57" s="6"/>
      <c r="H57" s="6"/>
      <c r="I57" s="55">
        <f>SUM(D57:H57)</f>
        <v>1</v>
      </c>
    </row>
    <row r="58" spans="1:9" ht="16" thickBot="1" x14ac:dyDescent="0.25">
      <c r="A58" s="23"/>
      <c r="C58" s="18"/>
      <c r="D58" s="82"/>
      <c r="E58" s="82"/>
      <c r="F58" s="82"/>
      <c r="G58" s="19"/>
      <c r="H58" s="19"/>
      <c r="I58" s="34"/>
    </row>
    <row r="59" spans="1:9" ht="18.75" customHeight="1" x14ac:dyDescent="0.2">
      <c r="A59" s="69" t="s">
        <v>120</v>
      </c>
      <c r="B59" s="70"/>
      <c r="C59" s="21"/>
      <c r="D59" s="81"/>
      <c r="E59" s="81"/>
      <c r="F59" s="81"/>
      <c r="G59" s="22"/>
      <c r="H59" s="22"/>
      <c r="I59" s="28"/>
    </row>
    <row r="60" spans="1:9" ht="16" x14ac:dyDescent="0.2">
      <c r="A60" s="23"/>
      <c r="B60" s="7" t="s">
        <v>91</v>
      </c>
      <c r="C60" s="4" t="s">
        <v>108</v>
      </c>
      <c r="D60" s="77">
        <v>1</v>
      </c>
      <c r="E60" s="78">
        <v>4</v>
      </c>
      <c r="F60" s="78">
        <v>6</v>
      </c>
      <c r="G60" s="6"/>
      <c r="H60" s="6"/>
      <c r="I60" s="55">
        <f>SUM(D60:H60)</f>
        <v>11</v>
      </c>
    </row>
    <row r="61" spans="1:9" ht="16" x14ac:dyDescent="0.2">
      <c r="A61" s="23"/>
      <c r="B61" s="32" t="s">
        <v>73</v>
      </c>
      <c r="C61" s="4" t="s">
        <v>97</v>
      </c>
      <c r="D61" s="77">
        <v>3</v>
      </c>
      <c r="E61" s="78">
        <v>3</v>
      </c>
      <c r="F61" s="78">
        <v>4</v>
      </c>
      <c r="G61" s="6"/>
      <c r="H61" s="6"/>
      <c r="I61" s="55">
        <f>SUM(D61:H61)</f>
        <v>10</v>
      </c>
    </row>
    <row r="62" spans="1:9" ht="16" x14ac:dyDescent="0.2">
      <c r="A62" s="23"/>
      <c r="B62" s="7" t="s">
        <v>72</v>
      </c>
      <c r="C62" s="4" t="s">
        <v>31</v>
      </c>
      <c r="D62" s="77">
        <v>1</v>
      </c>
      <c r="E62" s="78">
        <v>1</v>
      </c>
      <c r="F62" s="78">
        <v>5</v>
      </c>
      <c r="G62" s="6"/>
      <c r="H62" s="6"/>
      <c r="I62" s="55">
        <f>SUM(D62:H62)</f>
        <v>7</v>
      </c>
    </row>
    <row r="63" spans="1:9" ht="16" x14ac:dyDescent="0.2">
      <c r="A63" s="23"/>
      <c r="B63" s="32" t="s">
        <v>96</v>
      </c>
      <c r="C63" s="4" t="s">
        <v>76</v>
      </c>
      <c r="D63" s="77">
        <v>4</v>
      </c>
      <c r="E63" s="78"/>
      <c r="F63" s="78">
        <v>1</v>
      </c>
      <c r="G63" s="6"/>
      <c r="H63" s="6"/>
      <c r="I63" s="55">
        <f>SUM(D63:H63)</f>
        <v>5</v>
      </c>
    </row>
    <row r="64" spans="1:9" ht="16" x14ac:dyDescent="0.2">
      <c r="A64" s="23"/>
      <c r="B64" s="7" t="s">
        <v>64</v>
      </c>
      <c r="C64" s="4" t="s">
        <v>9</v>
      </c>
      <c r="D64" s="77"/>
      <c r="E64" s="78">
        <v>2</v>
      </c>
      <c r="F64" s="78">
        <v>1</v>
      </c>
      <c r="G64" s="6"/>
      <c r="H64" s="6"/>
      <c r="I64" s="55">
        <f>SUM(D64:H64)</f>
        <v>3</v>
      </c>
    </row>
    <row r="65" spans="1:9" ht="16" x14ac:dyDescent="0.2">
      <c r="A65" s="23"/>
      <c r="B65" s="32" t="s">
        <v>109</v>
      </c>
      <c r="C65" s="4" t="s">
        <v>110</v>
      </c>
      <c r="D65" s="77"/>
      <c r="E65" s="78"/>
      <c r="F65" s="78">
        <v>1</v>
      </c>
      <c r="G65" s="6"/>
      <c r="H65" s="6"/>
      <c r="I65" s="55">
        <f>SUM(D65:H65)</f>
        <v>1</v>
      </c>
    </row>
    <row r="66" spans="1:9" ht="16" thickBot="1" x14ac:dyDescent="0.25">
      <c r="A66" s="23"/>
      <c r="B66" s="63"/>
      <c r="C66" s="18"/>
      <c r="D66" s="82"/>
      <c r="E66" s="82"/>
      <c r="F66" s="82"/>
      <c r="G66" s="19"/>
      <c r="H66" s="19"/>
      <c r="I66" s="34"/>
    </row>
    <row r="67" spans="1:9" ht="28.5" customHeight="1" x14ac:dyDescent="0.2">
      <c r="A67" s="69" t="s">
        <v>121</v>
      </c>
      <c r="B67" s="70"/>
      <c r="C67" s="21"/>
      <c r="D67" s="81"/>
      <c r="E67" s="81"/>
      <c r="F67" s="81"/>
      <c r="G67" s="22"/>
      <c r="H67" s="22"/>
      <c r="I67" s="28"/>
    </row>
    <row r="68" spans="1:9" ht="19.5" customHeight="1" x14ac:dyDescent="0.2">
      <c r="A68" s="23"/>
      <c r="B68" s="7" t="s">
        <v>56</v>
      </c>
      <c r="C68" s="4" t="s">
        <v>99</v>
      </c>
      <c r="D68" s="77">
        <v>4.5</v>
      </c>
      <c r="E68" s="78">
        <v>9</v>
      </c>
      <c r="F68" s="78">
        <v>4</v>
      </c>
      <c r="G68" s="6"/>
      <c r="H68" s="6"/>
      <c r="I68" s="55">
        <f>SUM(D68:H68)</f>
        <v>17.5</v>
      </c>
    </row>
    <row r="69" spans="1:9" ht="16" x14ac:dyDescent="0.2">
      <c r="A69" s="23"/>
      <c r="B69" s="7" t="s">
        <v>67</v>
      </c>
      <c r="C69" s="4" t="s">
        <v>13</v>
      </c>
      <c r="D69" s="77">
        <v>8</v>
      </c>
      <c r="E69" s="78">
        <v>7</v>
      </c>
      <c r="F69" s="78">
        <v>1</v>
      </c>
      <c r="G69" s="6"/>
      <c r="H69" s="6"/>
      <c r="I69" s="55">
        <f>SUM(D69:H69)</f>
        <v>16</v>
      </c>
    </row>
    <row r="70" spans="1:9" ht="16" x14ac:dyDescent="0.2">
      <c r="A70" s="23"/>
      <c r="B70" s="32" t="s">
        <v>54</v>
      </c>
      <c r="C70" s="4" t="s">
        <v>4</v>
      </c>
      <c r="D70" s="77">
        <v>4.5</v>
      </c>
      <c r="E70" s="78">
        <v>6</v>
      </c>
      <c r="F70" s="78">
        <v>3</v>
      </c>
      <c r="G70" s="6"/>
      <c r="H70" s="6"/>
      <c r="I70" s="55">
        <f>SUM(D70:H70)</f>
        <v>13.5</v>
      </c>
    </row>
    <row r="71" spans="1:9" ht="16" x14ac:dyDescent="0.2">
      <c r="A71" s="23"/>
      <c r="B71" s="7" t="s">
        <v>62</v>
      </c>
      <c r="C71" s="4" t="s">
        <v>3</v>
      </c>
      <c r="D71" s="77"/>
      <c r="E71" s="78">
        <v>8</v>
      </c>
      <c r="F71" s="78">
        <v>5</v>
      </c>
      <c r="G71" s="6"/>
      <c r="H71" s="6"/>
      <c r="I71" s="55">
        <f>SUM(D71:H71)</f>
        <v>13</v>
      </c>
    </row>
    <row r="72" spans="1:9" ht="16" x14ac:dyDescent="0.2">
      <c r="A72" s="23"/>
      <c r="B72" s="7" t="s">
        <v>95</v>
      </c>
      <c r="C72" s="4" t="s">
        <v>104</v>
      </c>
      <c r="D72" s="77">
        <v>7</v>
      </c>
      <c r="E72" s="78">
        <v>4</v>
      </c>
      <c r="F72" s="78">
        <v>2</v>
      </c>
      <c r="G72" s="6"/>
      <c r="H72" s="6"/>
      <c r="I72" s="55">
        <f>SUM(D72:H72)</f>
        <v>13</v>
      </c>
    </row>
    <row r="73" spans="1:9" ht="16" x14ac:dyDescent="0.2">
      <c r="A73" s="23"/>
      <c r="B73" s="7" t="s">
        <v>93</v>
      </c>
      <c r="C73" s="4" t="s">
        <v>69</v>
      </c>
      <c r="D73" s="77">
        <v>6</v>
      </c>
      <c r="E73" s="78">
        <v>5</v>
      </c>
      <c r="F73" s="78"/>
      <c r="G73" s="6"/>
      <c r="H73" s="6"/>
      <c r="I73" s="55">
        <f>SUM(D73:H73)</f>
        <v>11</v>
      </c>
    </row>
    <row r="74" spans="1:9" ht="16" x14ac:dyDescent="0.2">
      <c r="A74" s="23"/>
      <c r="B74" s="7" t="s">
        <v>111</v>
      </c>
      <c r="C74" s="4" t="s">
        <v>21</v>
      </c>
      <c r="D74" s="77"/>
      <c r="E74" s="78">
        <v>10</v>
      </c>
      <c r="F74" s="78"/>
      <c r="G74" s="6"/>
      <c r="H74" s="6"/>
      <c r="I74" s="55">
        <f>SUM(D74:H74)</f>
        <v>10</v>
      </c>
    </row>
    <row r="75" spans="1:9" ht="16" x14ac:dyDescent="0.2">
      <c r="A75" s="23"/>
      <c r="B75" s="7" t="s">
        <v>38</v>
      </c>
      <c r="C75" s="4" t="s">
        <v>6</v>
      </c>
      <c r="D75" s="77">
        <v>3</v>
      </c>
      <c r="E75" s="78">
        <v>1</v>
      </c>
      <c r="F75" s="78">
        <v>6</v>
      </c>
      <c r="G75" s="6"/>
      <c r="H75" s="6"/>
      <c r="I75" s="55">
        <f>SUM(D75:H75)</f>
        <v>10</v>
      </c>
    </row>
    <row r="76" spans="1:9" ht="16" x14ac:dyDescent="0.2">
      <c r="A76" s="23"/>
      <c r="B76" s="7" t="s">
        <v>98</v>
      </c>
      <c r="C76" s="8" t="s">
        <v>6</v>
      </c>
      <c r="D76" s="77">
        <v>9</v>
      </c>
      <c r="E76" s="77">
        <v>1</v>
      </c>
      <c r="F76" s="77"/>
      <c r="G76" s="5"/>
      <c r="H76" s="5"/>
      <c r="I76" s="55">
        <f>SUM(D76:H76)</f>
        <v>10</v>
      </c>
    </row>
    <row r="77" spans="1:9" ht="16" x14ac:dyDescent="0.2">
      <c r="A77" s="23"/>
      <c r="B77" s="7" t="s">
        <v>96</v>
      </c>
      <c r="C77" s="4" t="s">
        <v>76</v>
      </c>
      <c r="D77" s="77">
        <v>2</v>
      </c>
      <c r="E77" s="78"/>
      <c r="F77" s="78">
        <v>7</v>
      </c>
      <c r="G77" s="6"/>
      <c r="H77" s="6"/>
      <c r="I77" s="55">
        <f>SUM(D77:H77)</f>
        <v>9</v>
      </c>
    </row>
    <row r="78" spans="1:9" ht="16" x14ac:dyDescent="0.2">
      <c r="A78" s="23"/>
      <c r="B78" s="7" t="s">
        <v>109</v>
      </c>
      <c r="C78" s="4" t="s">
        <v>110</v>
      </c>
      <c r="D78" s="77"/>
      <c r="E78" s="78">
        <v>3</v>
      </c>
      <c r="F78" s="78"/>
      <c r="G78" s="6"/>
      <c r="H78" s="6"/>
      <c r="I78" s="55">
        <f>SUM(D78:H78)</f>
        <v>3</v>
      </c>
    </row>
    <row r="79" spans="1:9" ht="16" x14ac:dyDescent="0.2">
      <c r="A79" s="23"/>
      <c r="B79" s="7" t="s">
        <v>70</v>
      </c>
      <c r="C79" s="4" t="s">
        <v>21</v>
      </c>
      <c r="D79" s="77">
        <v>1</v>
      </c>
      <c r="E79" s="78"/>
      <c r="F79" s="78"/>
      <c r="G79" s="6"/>
      <c r="H79" s="6"/>
      <c r="I79" s="55">
        <f>SUM(D79:H79)</f>
        <v>1</v>
      </c>
    </row>
    <row r="80" spans="1:9" ht="16" x14ac:dyDescent="0.2">
      <c r="A80" s="23"/>
      <c r="B80" s="7" t="s">
        <v>57</v>
      </c>
      <c r="C80" s="4" t="s">
        <v>16</v>
      </c>
      <c r="D80" s="77"/>
      <c r="E80" s="78"/>
      <c r="F80" s="78"/>
      <c r="G80" s="6"/>
      <c r="H80" s="6"/>
      <c r="I80" s="55">
        <f>SUM(D80:H80)</f>
        <v>0</v>
      </c>
    </row>
    <row r="81" spans="1:9" ht="16" thickBot="1" x14ac:dyDescent="0.25">
      <c r="A81" s="23"/>
      <c r="D81" s="83"/>
      <c r="E81" s="83"/>
      <c r="F81" s="83"/>
      <c r="I81" s="64"/>
    </row>
    <row r="82" spans="1:9" ht="32" x14ac:dyDescent="0.2">
      <c r="A82" s="20" t="s">
        <v>105</v>
      </c>
      <c r="B82" s="39"/>
      <c r="C82" s="56"/>
      <c r="D82" s="84"/>
      <c r="E82" s="84"/>
      <c r="F82" s="80"/>
      <c r="G82" s="41"/>
      <c r="H82" s="41"/>
      <c r="I82" s="57"/>
    </row>
    <row r="83" spans="1:9" ht="16" x14ac:dyDescent="0.2">
      <c r="A83" s="23"/>
      <c r="B83" s="9" t="s">
        <v>106</v>
      </c>
      <c r="C83" s="10" t="s">
        <v>43</v>
      </c>
      <c r="D83" s="85">
        <v>1</v>
      </c>
      <c r="E83" s="83">
        <v>1</v>
      </c>
      <c r="F83" s="83">
        <v>1</v>
      </c>
      <c r="I83" s="64">
        <f>SUM(D83:H83)</f>
        <v>3</v>
      </c>
    </row>
    <row r="84" spans="1:9" ht="16" thickBot="1" x14ac:dyDescent="0.25">
      <c r="A84" s="24"/>
      <c r="B84" s="42"/>
      <c r="C84" s="58"/>
      <c r="D84" s="86"/>
      <c r="E84" s="87"/>
      <c r="F84" s="87"/>
      <c r="G84" s="43"/>
      <c r="H84" s="43"/>
      <c r="I84" s="59"/>
    </row>
    <row r="85" spans="1:9" ht="16" x14ac:dyDescent="0.2">
      <c r="A85" s="20" t="s">
        <v>78</v>
      </c>
      <c r="B85" s="29"/>
      <c r="C85" s="21"/>
      <c r="D85" s="81"/>
      <c r="E85" s="81"/>
      <c r="F85" s="81"/>
      <c r="G85" s="22"/>
      <c r="H85" s="22"/>
      <c r="I85" s="28"/>
    </row>
    <row r="86" spans="1:9" ht="16" x14ac:dyDescent="0.2">
      <c r="A86" s="23"/>
      <c r="B86" s="7" t="s">
        <v>79</v>
      </c>
      <c r="C86" s="4" t="s">
        <v>80</v>
      </c>
      <c r="D86" s="77">
        <v>3</v>
      </c>
      <c r="E86" s="78">
        <v>3</v>
      </c>
      <c r="F86" s="78"/>
      <c r="G86" s="6"/>
      <c r="H86" s="6"/>
      <c r="I86" s="55">
        <f>SUM(D86:H86)</f>
        <v>6</v>
      </c>
    </row>
    <row r="87" spans="1:9" ht="16" x14ac:dyDescent="0.2">
      <c r="A87" s="23"/>
      <c r="B87" s="7" t="s">
        <v>100</v>
      </c>
      <c r="C87" s="4" t="s">
        <v>21</v>
      </c>
      <c r="D87" s="77">
        <v>2</v>
      </c>
      <c r="E87" s="78">
        <v>2</v>
      </c>
      <c r="F87" s="78"/>
      <c r="G87" s="6"/>
      <c r="H87" s="6"/>
      <c r="I87" s="55">
        <f>SUM(D87:H87)</f>
        <v>4</v>
      </c>
    </row>
    <row r="88" spans="1:9" ht="16" x14ac:dyDescent="0.2">
      <c r="A88" s="23"/>
      <c r="B88" s="32" t="s">
        <v>134</v>
      </c>
      <c r="C88" s="4" t="s">
        <v>135</v>
      </c>
      <c r="D88" s="77"/>
      <c r="E88" s="78"/>
      <c r="F88" s="78">
        <v>2</v>
      </c>
      <c r="G88" s="6"/>
      <c r="H88" s="6"/>
      <c r="I88" s="55">
        <f>SUM(D88:H88)</f>
        <v>2</v>
      </c>
    </row>
    <row r="89" spans="1:9" ht="16" x14ac:dyDescent="0.2">
      <c r="A89" s="23" t="s">
        <v>115</v>
      </c>
      <c r="B89" s="32" t="s">
        <v>112</v>
      </c>
      <c r="C89" s="4" t="s">
        <v>113</v>
      </c>
      <c r="D89" s="77"/>
      <c r="E89" s="78">
        <v>1</v>
      </c>
      <c r="F89" s="78"/>
      <c r="G89" s="6"/>
      <c r="H89" s="6"/>
      <c r="I89" s="55">
        <f>SUM(D89:H89)</f>
        <v>1</v>
      </c>
    </row>
    <row r="90" spans="1:9" ht="16" x14ac:dyDescent="0.2">
      <c r="A90" s="23"/>
      <c r="B90" s="32" t="s">
        <v>136</v>
      </c>
      <c r="C90" s="4" t="s">
        <v>137</v>
      </c>
      <c r="D90" s="77"/>
      <c r="E90" s="78"/>
      <c r="F90" s="78">
        <v>1</v>
      </c>
      <c r="G90" s="6"/>
      <c r="H90" s="6"/>
      <c r="I90" s="55">
        <f>SUM(D90:H90)</f>
        <v>1</v>
      </c>
    </row>
    <row r="91" spans="1:9" ht="16" x14ac:dyDescent="0.2">
      <c r="A91" s="23"/>
      <c r="B91" s="7" t="s">
        <v>101</v>
      </c>
      <c r="C91" s="4" t="s">
        <v>114</v>
      </c>
      <c r="D91" s="77">
        <v>1</v>
      </c>
      <c r="E91" s="78"/>
      <c r="F91" s="78"/>
      <c r="G91" s="6"/>
      <c r="H91" s="6"/>
      <c r="I91" s="55">
        <f>SUM(D91:H91)</f>
        <v>1</v>
      </c>
    </row>
    <row r="92" spans="1:9" ht="16" thickBot="1" x14ac:dyDescent="0.25">
      <c r="A92" s="24"/>
      <c r="D92" s="83"/>
      <c r="E92" s="83"/>
      <c r="F92" s="83"/>
      <c r="I92" s="64"/>
    </row>
    <row r="93" spans="1:9" ht="17" thickBot="1" x14ac:dyDescent="0.25">
      <c r="A93" s="60" t="s">
        <v>77</v>
      </c>
      <c r="B93" s="39"/>
      <c r="C93" s="40"/>
      <c r="D93" s="41"/>
      <c r="E93" s="41"/>
      <c r="F93" s="41"/>
      <c r="G93" s="41"/>
      <c r="H93" s="41"/>
      <c r="I93" s="48"/>
    </row>
    <row r="94" spans="1:9" x14ac:dyDescent="0.2">
      <c r="C94" s="10"/>
      <c r="D94" s="10"/>
    </row>
    <row r="95" spans="1:9" x14ac:dyDescent="0.2">
      <c r="C95" s="10"/>
      <c r="D95" s="10"/>
    </row>
    <row r="96" spans="1:9" x14ac:dyDescent="0.2">
      <c r="C96" s="10"/>
      <c r="D96" s="10"/>
    </row>
    <row r="97" spans="3:4" x14ac:dyDescent="0.2">
      <c r="C97" s="10"/>
      <c r="D97" s="10"/>
    </row>
    <row r="98" spans="3:4" x14ac:dyDescent="0.2">
      <c r="C98" s="10"/>
      <c r="D98" s="10"/>
    </row>
    <row r="99" spans="3:4" x14ac:dyDescent="0.2">
      <c r="C99" s="10"/>
      <c r="D99" s="10"/>
    </row>
    <row r="100" spans="3:4" x14ac:dyDescent="0.2">
      <c r="C100" s="10"/>
      <c r="D100" s="10"/>
    </row>
    <row r="101" spans="3:4" x14ac:dyDescent="0.2">
      <c r="C101" s="10"/>
      <c r="D101" s="10"/>
    </row>
    <row r="102" spans="3:4" x14ac:dyDescent="0.2">
      <c r="C102" s="10"/>
      <c r="D102" s="10"/>
    </row>
    <row r="103" spans="3:4" x14ac:dyDescent="0.2">
      <c r="C103" s="10"/>
      <c r="D103" s="10"/>
    </row>
    <row r="104" spans="3:4" x14ac:dyDescent="0.2">
      <c r="C104" s="10"/>
      <c r="D104" s="10"/>
    </row>
    <row r="105" spans="3:4" x14ac:dyDescent="0.2">
      <c r="C105" s="10"/>
      <c r="D105" s="10"/>
    </row>
    <row r="106" spans="3:4" x14ac:dyDescent="0.2">
      <c r="C106" s="10"/>
      <c r="D106" s="10"/>
    </row>
    <row r="107" spans="3:4" x14ac:dyDescent="0.2">
      <c r="C107" s="10"/>
      <c r="D107" s="10"/>
    </row>
    <row r="108" spans="3:4" x14ac:dyDescent="0.2">
      <c r="C108" s="10"/>
      <c r="D108" s="10"/>
    </row>
    <row r="109" spans="3:4" x14ac:dyDescent="0.2">
      <c r="C109" s="10"/>
      <c r="D109" s="10"/>
    </row>
    <row r="110" spans="3:4" x14ac:dyDescent="0.2">
      <c r="C110" s="10"/>
      <c r="D110" s="10"/>
    </row>
    <row r="111" spans="3:4" x14ac:dyDescent="0.2">
      <c r="C111" s="10"/>
      <c r="D111" s="10"/>
    </row>
    <row r="112" spans="3:4" x14ac:dyDescent="0.2">
      <c r="C112" s="10"/>
      <c r="D112" s="10"/>
    </row>
    <row r="113" spans="3:4" x14ac:dyDescent="0.2">
      <c r="C113" s="10"/>
      <c r="D113" s="10"/>
    </row>
    <row r="114" spans="3:4" x14ac:dyDescent="0.2">
      <c r="C114" s="10"/>
      <c r="D114" s="10"/>
    </row>
    <row r="115" spans="3:4" x14ac:dyDescent="0.2">
      <c r="C115" s="10"/>
      <c r="D115" s="10"/>
    </row>
    <row r="116" spans="3:4" x14ac:dyDescent="0.2">
      <c r="C116" s="10"/>
      <c r="D116" s="10"/>
    </row>
    <row r="117" spans="3:4" x14ac:dyDescent="0.2">
      <c r="C117" s="10"/>
      <c r="D117" s="10"/>
    </row>
    <row r="118" spans="3:4" x14ac:dyDescent="0.2">
      <c r="C118" s="10"/>
      <c r="D118" s="10"/>
    </row>
    <row r="119" spans="3:4" x14ac:dyDescent="0.2">
      <c r="C119" s="10"/>
      <c r="D119" s="10"/>
    </row>
    <row r="120" spans="3:4" x14ac:dyDescent="0.2">
      <c r="C120" s="10"/>
      <c r="D120" s="10"/>
    </row>
    <row r="121" spans="3:4" x14ac:dyDescent="0.2">
      <c r="C121" s="10"/>
      <c r="D121" s="10"/>
    </row>
    <row r="122" spans="3:4" x14ac:dyDescent="0.2">
      <c r="C122" s="10"/>
      <c r="D122" s="10"/>
    </row>
    <row r="123" spans="3:4" x14ac:dyDescent="0.2">
      <c r="C123" s="10"/>
      <c r="D123" s="10"/>
    </row>
    <row r="124" spans="3:4" x14ac:dyDescent="0.2">
      <c r="C124" s="10"/>
      <c r="D124" s="10"/>
    </row>
    <row r="125" spans="3:4" x14ac:dyDescent="0.2">
      <c r="C125" s="10"/>
      <c r="D125" s="10"/>
    </row>
    <row r="126" spans="3:4" x14ac:dyDescent="0.2">
      <c r="C126" s="10"/>
      <c r="D126" s="10"/>
    </row>
    <row r="127" spans="3:4" x14ac:dyDescent="0.2">
      <c r="C127" s="10"/>
      <c r="D127" s="10"/>
    </row>
    <row r="128" spans="3:4" x14ac:dyDescent="0.2">
      <c r="C128" s="10"/>
      <c r="D128" s="10"/>
    </row>
    <row r="129" spans="3:4" x14ac:dyDescent="0.2">
      <c r="C129" s="10"/>
      <c r="D129" s="10"/>
    </row>
    <row r="130" spans="3:4" x14ac:dyDescent="0.2">
      <c r="C130" s="10"/>
      <c r="D130" s="10"/>
    </row>
    <row r="131" spans="3:4" x14ac:dyDescent="0.2">
      <c r="C131" s="10"/>
      <c r="D131" s="10"/>
    </row>
    <row r="132" spans="3:4" x14ac:dyDescent="0.2">
      <c r="C132" s="10"/>
      <c r="D132" s="10"/>
    </row>
    <row r="133" spans="3:4" x14ac:dyDescent="0.2">
      <c r="C133" s="10"/>
      <c r="D133" s="10"/>
    </row>
    <row r="134" spans="3:4" x14ac:dyDescent="0.2">
      <c r="C134" s="10"/>
      <c r="D134" s="10"/>
    </row>
    <row r="135" spans="3:4" x14ac:dyDescent="0.2">
      <c r="C135" s="10"/>
      <c r="D135" s="10"/>
    </row>
    <row r="136" spans="3:4" x14ac:dyDescent="0.2">
      <c r="C136" s="10"/>
      <c r="D136" s="10"/>
    </row>
    <row r="137" spans="3:4" x14ac:dyDescent="0.2">
      <c r="C137" s="10"/>
      <c r="D137" s="10"/>
    </row>
    <row r="138" spans="3:4" x14ac:dyDescent="0.2">
      <c r="C138" s="10"/>
      <c r="D138" s="10"/>
    </row>
    <row r="139" spans="3:4" x14ac:dyDescent="0.2">
      <c r="C139" s="10"/>
      <c r="D139" s="10"/>
    </row>
    <row r="140" spans="3:4" x14ac:dyDescent="0.2">
      <c r="C140" s="10"/>
      <c r="D140" s="10"/>
    </row>
    <row r="141" spans="3:4" x14ac:dyDescent="0.2">
      <c r="C141" s="10"/>
      <c r="D141" s="10"/>
    </row>
    <row r="142" spans="3:4" x14ac:dyDescent="0.2">
      <c r="C142" s="10"/>
      <c r="D142" s="10"/>
    </row>
    <row r="143" spans="3:4" x14ac:dyDescent="0.2">
      <c r="C143" s="10"/>
      <c r="D143" s="10"/>
    </row>
    <row r="144" spans="3:4" x14ac:dyDescent="0.2">
      <c r="C144" s="10"/>
      <c r="D144" s="10"/>
    </row>
    <row r="145" spans="3:4" x14ac:dyDescent="0.2">
      <c r="C145" s="10"/>
      <c r="D145" s="10"/>
    </row>
    <row r="146" spans="3:4" x14ac:dyDescent="0.2">
      <c r="C146" s="10"/>
      <c r="D146" s="10"/>
    </row>
    <row r="147" spans="3:4" x14ac:dyDescent="0.2">
      <c r="C147" s="10"/>
      <c r="D147" s="10"/>
    </row>
    <row r="148" spans="3:4" x14ac:dyDescent="0.2">
      <c r="C148" s="10"/>
      <c r="D148" s="10"/>
    </row>
    <row r="149" spans="3:4" x14ac:dyDescent="0.2">
      <c r="C149" s="10"/>
      <c r="D149" s="10"/>
    </row>
    <row r="150" spans="3:4" x14ac:dyDescent="0.2">
      <c r="C150" s="10"/>
      <c r="D150" s="10"/>
    </row>
    <row r="151" spans="3:4" x14ac:dyDescent="0.2">
      <c r="C151" s="10"/>
      <c r="D151" s="10"/>
    </row>
    <row r="152" spans="3:4" x14ac:dyDescent="0.2">
      <c r="C152" s="10"/>
      <c r="D152" s="10"/>
    </row>
    <row r="153" spans="3:4" x14ac:dyDescent="0.2">
      <c r="C153" s="10"/>
      <c r="D153" s="10"/>
    </row>
    <row r="154" spans="3:4" x14ac:dyDescent="0.2">
      <c r="C154" s="10"/>
      <c r="D154" s="10"/>
    </row>
    <row r="155" spans="3:4" x14ac:dyDescent="0.2">
      <c r="C155" s="10"/>
      <c r="D155" s="10"/>
    </row>
    <row r="156" spans="3:4" x14ac:dyDescent="0.2">
      <c r="C156" s="10"/>
      <c r="D156" s="10"/>
    </row>
    <row r="157" spans="3:4" x14ac:dyDescent="0.2">
      <c r="C157" s="10"/>
      <c r="D157" s="10"/>
    </row>
    <row r="158" spans="3:4" x14ac:dyDescent="0.2">
      <c r="C158" s="10"/>
      <c r="D158" s="10"/>
    </row>
    <row r="159" spans="3:4" x14ac:dyDescent="0.2">
      <c r="C159" s="10"/>
      <c r="D159" s="10"/>
    </row>
    <row r="160" spans="3:4" x14ac:dyDescent="0.2">
      <c r="C160" s="10"/>
      <c r="D160" s="10"/>
    </row>
    <row r="161" spans="3:4" x14ac:dyDescent="0.2">
      <c r="C161" s="10"/>
      <c r="D161" s="10"/>
    </row>
    <row r="162" spans="3:4" x14ac:dyDescent="0.2">
      <c r="C162" s="10"/>
      <c r="D162" s="10"/>
    </row>
    <row r="163" spans="3:4" x14ac:dyDescent="0.2">
      <c r="C163" s="10"/>
      <c r="D163" s="10"/>
    </row>
    <row r="164" spans="3:4" x14ac:dyDescent="0.2">
      <c r="C164" s="10"/>
      <c r="D164" s="10"/>
    </row>
    <row r="165" spans="3:4" x14ac:dyDescent="0.2">
      <c r="C165" s="10"/>
      <c r="D165" s="10"/>
    </row>
    <row r="166" spans="3:4" x14ac:dyDescent="0.2">
      <c r="C166" s="10"/>
      <c r="D166" s="10"/>
    </row>
    <row r="167" spans="3:4" x14ac:dyDescent="0.2">
      <c r="C167" s="10"/>
      <c r="D167" s="10"/>
    </row>
    <row r="168" spans="3:4" x14ac:dyDescent="0.2">
      <c r="C168" s="10"/>
      <c r="D168" s="10"/>
    </row>
    <row r="169" spans="3:4" x14ac:dyDescent="0.2">
      <c r="C169" s="10"/>
      <c r="D169" s="10"/>
    </row>
    <row r="170" spans="3:4" x14ac:dyDescent="0.2">
      <c r="C170" s="10"/>
      <c r="D170" s="10"/>
    </row>
    <row r="171" spans="3:4" x14ac:dyDescent="0.2">
      <c r="C171" s="10"/>
      <c r="D171" s="10"/>
    </row>
    <row r="172" spans="3:4" x14ac:dyDescent="0.2">
      <c r="C172" s="10"/>
      <c r="D172" s="10"/>
    </row>
    <row r="173" spans="3:4" x14ac:dyDescent="0.2">
      <c r="C173" s="10"/>
      <c r="D173" s="10"/>
    </row>
    <row r="174" spans="3:4" x14ac:dyDescent="0.2">
      <c r="C174" s="10"/>
      <c r="D174" s="10"/>
    </row>
    <row r="175" spans="3:4" x14ac:dyDescent="0.2">
      <c r="C175" s="10"/>
      <c r="D175" s="10"/>
    </row>
    <row r="176" spans="3:4" x14ac:dyDescent="0.2">
      <c r="C176" s="10"/>
      <c r="D176" s="10"/>
    </row>
    <row r="177" spans="3:4" x14ac:dyDescent="0.2">
      <c r="C177" s="10"/>
      <c r="D177" s="10"/>
    </row>
    <row r="178" spans="3:4" x14ac:dyDescent="0.2">
      <c r="C178" s="10"/>
      <c r="D178" s="10"/>
    </row>
    <row r="179" spans="3:4" x14ac:dyDescent="0.2">
      <c r="C179" s="10"/>
      <c r="D179" s="10"/>
    </row>
    <row r="180" spans="3:4" x14ac:dyDescent="0.2">
      <c r="C180" s="10"/>
      <c r="D180" s="10"/>
    </row>
    <row r="181" spans="3:4" x14ac:dyDescent="0.2">
      <c r="C181" s="10"/>
      <c r="D181" s="10"/>
    </row>
    <row r="182" spans="3:4" x14ac:dyDescent="0.2">
      <c r="C182" s="10"/>
      <c r="D182" s="10"/>
    </row>
    <row r="183" spans="3:4" x14ac:dyDescent="0.2">
      <c r="C183" s="10"/>
      <c r="D183" s="10"/>
    </row>
    <row r="184" spans="3:4" x14ac:dyDescent="0.2">
      <c r="C184" s="10"/>
      <c r="D184" s="10"/>
    </row>
    <row r="185" spans="3:4" x14ac:dyDescent="0.2">
      <c r="C185" s="10"/>
      <c r="D185" s="10"/>
    </row>
    <row r="186" spans="3:4" x14ac:dyDescent="0.2">
      <c r="C186" s="10"/>
      <c r="D186" s="10"/>
    </row>
    <row r="187" spans="3:4" x14ac:dyDescent="0.2">
      <c r="C187" s="10"/>
      <c r="D187" s="10"/>
    </row>
    <row r="188" spans="3:4" x14ac:dyDescent="0.2">
      <c r="C188" s="10"/>
      <c r="D188" s="10"/>
    </row>
    <row r="189" spans="3:4" x14ac:dyDescent="0.2">
      <c r="C189" s="10"/>
      <c r="D189" s="10"/>
    </row>
    <row r="190" spans="3:4" x14ac:dyDescent="0.2">
      <c r="C190" s="10"/>
      <c r="D190" s="10"/>
    </row>
    <row r="191" spans="3:4" x14ac:dyDescent="0.2">
      <c r="C191" s="10"/>
      <c r="D191" s="10"/>
    </row>
    <row r="192" spans="3:4" x14ac:dyDescent="0.2">
      <c r="C192" s="10"/>
      <c r="D192" s="10"/>
    </row>
    <row r="193" spans="3:4" x14ac:dyDescent="0.2">
      <c r="C193" s="10"/>
      <c r="D193" s="10"/>
    </row>
    <row r="194" spans="3:4" x14ac:dyDescent="0.2">
      <c r="C194" s="10"/>
      <c r="D194" s="10"/>
    </row>
    <row r="195" spans="3:4" x14ac:dyDescent="0.2">
      <c r="C195" s="10"/>
      <c r="D195" s="10"/>
    </row>
    <row r="196" spans="3:4" x14ac:dyDescent="0.2">
      <c r="C196" s="10"/>
      <c r="D196" s="10"/>
    </row>
    <row r="197" spans="3:4" x14ac:dyDescent="0.2">
      <c r="C197" s="10"/>
      <c r="D197" s="10"/>
    </row>
    <row r="198" spans="3:4" x14ac:dyDescent="0.2">
      <c r="C198" s="10"/>
      <c r="D198" s="10"/>
    </row>
    <row r="199" spans="3:4" x14ac:dyDescent="0.2">
      <c r="C199" s="10"/>
      <c r="D199" s="10"/>
    </row>
    <row r="200" spans="3:4" x14ac:dyDescent="0.2">
      <c r="C200" s="10"/>
      <c r="D200" s="10"/>
    </row>
    <row r="201" spans="3:4" x14ac:dyDescent="0.2">
      <c r="C201" s="10"/>
      <c r="D201" s="10"/>
    </row>
    <row r="202" spans="3:4" x14ac:dyDescent="0.2">
      <c r="C202" s="10"/>
      <c r="D202" s="10"/>
    </row>
    <row r="203" spans="3:4" x14ac:dyDescent="0.2">
      <c r="C203" s="10"/>
      <c r="D203" s="10"/>
    </row>
    <row r="204" spans="3:4" x14ac:dyDescent="0.2">
      <c r="C204" s="10"/>
      <c r="D204" s="10"/>
    </row>
    <row r="205" spans="3:4" x14ac:dyDescent="0.2">
      <c r="C205" s="10"/>
      <c r="D205" s="10"/>
    </row>
    <row r="206" spans="3:4" x14ac:dyDescent="0.2">
      <c r="C206" s="10"/>
      <c r="D206" s="10"/>
    </row>
    <row r="207" spans="3:4" x14ac:dyDescent="0.2">
      <c r="C207" s="10"/>
      <c r="D207" s="10"/>
    </row>
    <row r="208" spans="3:4" x14ac:dyDescent="0.2">
      <c r="C208" s="10"/>
      <c r="D208" s="10"/>
    </row>
    <row r="209" spans="3:4" x14ac:dyDescent="0.2">
      <c r="C209" s="10"/>
      <c r="D209" s="10"/>
    </row>
    <row r="210" spans="3:4" x14ac:dyDescent="0.2">
      <c r="C210" s="10"/>
      <c r="D210" s="10"/>
    </row>
    <row r="211" spans="3:4" x14ac:dyDescent="0.2">
      <c r="C211" s="10"/>
      <c r="D211" s="10"/>
    </row>
    <row r="212" spans="3:4" x14ac:dyDescent="0.2">
      <c r="C212" s="10"/>
      <c r="D212" s="10"/>
    </row>
    <row r="213" spans="3:4" x14ac:dyDescent="0.2">
      <c r="C213" s="10"/>
      <c r="D213" s="10"/>
    </row>
    <row r="214" spans="3:4" x14ac:dyDescent="0.2">
      <c r="C214" s="10"/>
      <c r="D214" s="10"/>
    </row>
    <row r="215" spans="3:4" x14ac:dyDescent="0.2">
      <c r="C215" s="10"/>
      <c r="D215" s="10"/>
    </row>
    <row r="216" spans="3:4" x14ac:dyDescent="0.2">
      <c r="C216" s="10"/>
      <c r="D216" s="10"/>
    </row>
    <row r="217" spans="3:4" x14ac:dyDescent="0.2">
      <c r="C217" s="10"/>
      <c r="D217" s="10"/>
    </row>
    <row r="218" spans="3:4" x14ac:dyDescent="0.2">
      <c r="C218" s="10"/>
      <c r="D218" s="10"/>
    </row>
    <row r="219" spans="3:4" x14ac:dyDescent="0.2">
      <c r="C219" s="10"/>
      <c r="D219" s="10"/>
    </row>
    <row r="220" spans="3:4" x14ac:dyDescent="0.2">
      <c r="C220" s="10"/>
      <c r="D220" s="10"/>
    </row>
    <row r="221" spans="3:4" x14ac:dyDescent="0.2">
      <c r="C221" s="10"/>
      <c r="D221" s="10"/>
    </row>
    <row r="222" spans="3:4" x14ac:dyDescent="0.2">
      <c r="C222" s="10"/>
      <c r="D222" s="10"/>
    </row>
    <row r="223" spans="3:4" x14ac:dyDescent="0.2">
      <c r="C223" s="10"/>
      <c r="D223" s="10"/>
    </row>
    <row r="224" spans="3:4" x14ac:dyDescent="0.2">
      <c r="C224" s="10"/>
      <c r="D224" s="10"/>
    </row>
    <row r="225" spans="3:4" x14ac:dyDescent="0.2">
      <c r="C225" s="10"/>
      <c r="D225" s="10"/>
    </row>
    <row r="226" spans="3:4" x14ac:dyDescent="0.2">
      <c r="C226" s="10"/>
      <c r="D226" s="10"/>
    </row>
    <row r="227" spans="3:4" x14ac:dyDescent="0.2">
      <c r="C227" s="10"/>
      <c r="D227" s="10"/>
    </row>
    <row r="228" spans="3:4" x14ac:dyDescent="0.2">
      <c r="C228" s="10"/>
      <c r="D228" s="10"/>
    </row>
    <row r="229" spans="3:4" x14ac:dyDescent="0.2">
      <c r="C229" s="10"/>
      <c r="D229" s="10"/>
    </row>
    <row r="230" spans="3:4" x14ac:dyDescent="0.2">
      <c r="C230" s="10"/>
      <c r="D230" s="10"/>
    </row>
    <row r="231" spans="3:4" x14ac:dyDescent="0.2">
      <c r="C231" s="10"/>
      <c r="D231" s="10"/>
    </row>
    <row r="232" spans="3:4" x14ac:dyDescent="0.2">
      <c r="C232" s="10"/>
      <c r="D232" s="10"/>
    </row>
    <row r="233" spans="3:4" x14ac:dyDescent="0.2">
      <c r="C233" s="10"/>
      <c r="D233" s="10"/>
    </row>
    <row r="234" spans="3:4" x14ac:dyDescent="0.2">
      <c r="C234" s="10"/>
      <c r="D234" s="10"/>
    </row>
    <row r="235" spans="3:4" x14ac:dyDescent="0.2">
      <c r="C235" s="10"/>
      <c r="D235" s="10"/>
    </row>
    <row r="236" spans="3:4" x14ac:dyDescent="0.2">
      <c r="C236" s="10"/>
      <c r="D236" s="10"/>
    </row>
    <row r="237" spans="3:4" x14ac:dyDescent="0.2">
      <c r="C237" s="10"/>
      <c r="D237" s="10"/>
    </row>
    <row r="238" spans="3:4" x14ac:dyDescent="0.2">
      <c r="C238" s="10"/>
      <c r="D238" s="10"/>
    </row>
    <row r="239" spans="3:4" x14ac:dyDescent="0.2">
      <c r="C239" s="10"/>
      <c r="D239" s="10"/>
    </row>
    <row r="240" spans="3:4" x14ac:dyDescent="0.2">
      <c r="C240" s="10"/>
      <c r="D240" s="10"/>
    </row>
    <row r="241" spans="3:4" x14ac:dyDescent="0.2">
      <c r="C241" s="10"/>
      <c r="D241" s="10"/>
    </row>
    <row r="242" spans="3:4" x14ac:dyDescent="0.2">
      <c r="C242" s="10"/>
      <c r="D242" s="10"/>
    </row>
    <row r="243" spans="3:4" x14ac:dyDescent="0.2">
      <c r="C243" s="10"/>
      <c r="D243" s="10"/>
    </row>
    <row r="244" spans="3:4" x14ac:dyDescent="0.2">
      <c r="C244" s="10"/>
      <c r="D244" s="10"/>
    </row>
    <row r="245" spans="3:4" x14ac:dyDescent="0.2">
      <c r="C245" s="10"/>
      <c r="D245" s="10"/>
    </row>
    <row r="246" spans="3:4" x14ac:dyDescent="0.2">
      <c r="C246" s="10"/>
      <c r="D246" s="10"/>
    </row>
    <row r="247" spans="3:4" x14ac:dyDescent="0.2">
      <c r="C247" s="10"/>
      <c r="D247" s="10"/>
    </row>
    <row r="248" spans="3:4" x14ac:dyDescent="0.2">
      <c r="C248" s="10"/>
      <c r="D248" s="10"/>
    </row>
    <row r="249" spans="3:4" x14ac:dyDescent="0.2">
      <c r="C249" s="10"/>
      <c r="D249" s="10"/>
    </row>
    <row r="250" spans="3:4" x14ac:dyDescent="0.2">
      <c r="C250" s="10"/>
      <c r="D250" s="10"/>
    </row>
    <row r="251" spans="3:4" x14ac:dyDescent="0.2">
      <c r="C251" s="10"/>
      <c r="D251" s="10"/>
    </row>
    <row r="252" spans="3:4" x14ac:dyDescent="0.2">
      <c r="C252" s="10"/>
      <c r="D252" s="10"/>
    </row>
    <row r="253" spans="3:4" x14ac:dyDescent="0.2">
      <c r="C253" s="10"/>
      <c r="D253" s="10"/>
    </row>
    <row r="254" spans="3:4" x14ac:dyDescent="0.2">
      <c r="C254" s="10"/>
      <c r="D254" s="10"/>
    </row>
    <row r="255" spans="3:4" x14ac:dyDescent="0.2">
      <c r="C255" s="10"/>
      <c r="D255" s="10"/>
    </row>
    <row r="256" spans="3:4" x14ac:dyDescent="0.2">
      <c r="C256" s="10"/>
      <c r="D256" s="10"/>
    </row>
    <row r="257" spans="3:4" x14ac:dyDescent="0.2">
      <c r="C257" s="10"/>
      <c r="D257" s="10"/>
    </row>
    <row r="258" spans="3:4" x14ac:dyDescent="0.2">
      <c r="C258" s="10"/>
      <c r="D258" s="10"/>
    </row>
    <row r="259" spans="3:4" x14ac:dyDescent="0.2">
      <c r="C259" s="10"/>
      <c r="D259" s="10"/>
    </row>
    <row r="260" spans="3:4" x14ac:dyDescent="0.2">
      <c r="C260" s="10"/>
      <c r="D260" s="10"/>
    </row>
    <row r="261" spans="3:4" x14ac:dyDescent="0.2">
      <c r="C261" s="10"/>
      <c r="D261" s="10"/>
    </row>
    <row r="262" spans="3:4" x14ac:dyDescent="0.2">
      <c r="C262" s="10"/>
      <c r="D262" s="10"/>
    </row>
    <row r="263" spans="3:4" x14ac:dyDescent="0.2">
      <c r="C263" s="10"/>
      <c r="D263" s="10"/>
    </row>
    <row r="264" spans="3:4" x14ac:dyDescent="0.2">
      <c r="C264" s="10"/>
      <c r="D264" s="10"/>
    </row>
    <row r="265" spans="3:4" x14ac:dyDescent="0.2">
      <c r="C265" s="10"/>
      <c r="D265" s="10"/>
    </row>
    <row r="266" spans="3:4" x14ac:dyDescent="0.2">
      <c r="C266" s="10"/>
      <c r="D266" s="10"/>
    </row>
    <row r="267" spans="3:4" x14ac:dyDescent="0.2">
      <c r="C267" s="10"/>
      <c r="D267" s="10"/>
    </row>
    <row r="268" spans="3:4" x14ac:dyDescent="0.2">
      <c r="C268" s="10"/>
      <c r="D268" s="10"/>
    </row>
    <row r="269" spans="3:4" x14ac:dyDescent="0.2">
      <c r="C269" s="10"/>
      <c r="D269" s="10"/>
    </row>
    <row r="270" spans="3:4" x14ac:dyDescent="0.2">
      <c r="C270" s="10"/>
      <c r="D270" s="10"/>
    </row>
    <row r="271" spans="3:4" x14ac:dyDescent="0.2">
      <c r="C271" s="10"/>
      <c r="D271" s="10"/>
    </row>
    <row r="272" spans="3:4" x14ac:dyDescent="0.2">
      <c r="C272" s="10"/>
      <c r="D272" s="10"/>
    </row>
    <row r="273" spans="3:4" x14ac:dyDescent="0.2">
      <c r="C273" s="10"/>
      <c r="D273" s="10"/>
    </row>
    <row r="274" spans="3:4" x14ac:dyDescent="0.2">
      <c r="C274" s="10"/>
      <c r="D274" s="10"/>
    </row>
    <row r="275" spans="3:4" x14ac:dyDescent="0.2">
      <c r="C275" s="10"/>
      <c r="D275" s="10"/>
    </row>
    <row r="276" spans="3:4" x14ac:dyDescent="0.2">
      <c r="C276" s="10"/>
      <c r="D276" s="10"/>
    </row>
    <row r="277" spans="3:4" x14ac:dyDescent="0.2">
      <c r="C277" s="10"/>
      <c r="D277" s="10"/>
    </row>
    <row r="278" spans="3:4" x14ac:dyDescent="0.2">
      <c r="C278" s="10"/>
      <c r="D278" s="10"/>
    </row>
    <row r="279" spans="3:4" x14ac:dyDescent="0.2">
      <c r="C279" s="10"/>
      <c r="D279" s="10"/>
    </row>
    <row r="280" spans="3:4" x14ac:dyDescent="0.2">
      <c r="C280" s="10"/>
      <c r="D280" s="10"/>
    </row>
    <row r="281" spans="3:4" x14ac:dyDescent="0.2">
      <c r="C281" s="10"/>
      <c r="D281" s="10"/>
    </row>
    <row r="282" spans="3:4" x14ac:dyDescent="0.2">
      <c r="C282" s="10"/>
      <c r="D282" s="10"/>
    </row>
    <row r="283" spans="3:4" x14ac:dyDescent="0.2">
      <c r="C283" s="10"/>
      <c r="D283" s="10"/>
    </row>
    <row r="284" spans="3:4" x14ac:dyDescent="0.2">
      <c r="C284" s="10"/>
      <c r="D284" s="10"/>
    </row>
    <row r="285" spans="3:4" x14ac:dyDescent="0.2">
      <c r="C285" s="10"/>
      <c r="D285" s="10"/>
    </row>
    <row r="286" spans="3:4" x14ac:dyDescent="0.2">
      <c r="C286" s="10"/>
      <c r="D286" s="10"/>
    </row>
    <row r="287" spans="3:4" x14ac:dyDescent="0.2">
      <c r="C287" s="10"/>
      <c r="D287" s="10"/>
    </row>
    <row r="288" spans="3:4" x14ac:dyDescent="0.2">
      <c r="C288" s="10"/>
      <c r="D288" s="10"/>
    </row>
    <row r="289" spans="3:4" x14ac:dyDescent="0.2">
      <c r="C289" s="10"/>
      <c r="D289" s="10"/>
    </row>
    <row r="290" spans="3:4" x14ac:dyDescent="0.2">
      <c r="C290" s="10"/>
      <c r="D290" s="10"/>
    </row>
    <row r="291" spans="3:4" x14ac:dyDescent="0.2">
      <c r="C291" s="10"/>
      <c r="D291" s="10"/>
    </row>
    <row r="292" spans="3:4" x14ac:dyDescent="0.2">
      <c r="C292" s="10"/>
      <c r="D292" s="10"/>
    </row>
    <row r="293" spans="3:4" x14ac:dyDescent="0.2">
      <c r="C293" s="10"/>
      <c r="D293" s="10"/>
    </row>
    <row r="294" spans="3:4" x14ac:dyDescent="0.2">
      <c r="C294" s="10"/>
      <c r="D294" s="10"/>
    </row>
    <row r="295" spans="3:4" x14ac:dyDescent="0.2">
      <c r="C295" s="10"/>
      <c r="D295" s="10"/>
    </row>
    <row r="296" spans="3:4" x14ac:dyDescent="0.2">
      <c r="C296" s="10"/>
      <c r="D296" s="10"/>
    </row>
    <row r="297" spans="3:4" x14ac:dyDescent="0.2">
      <c r="C297" s="10"/>
      <c r="D297" s="10"/>
    </row>
    <row r="298" spans="3:4" x14ac:dyDescent="0.2">
      <c r="C298" s="10"/>
      <c r="D298" s="10"/>
    </row>
    <row r="299" spans="3:4" x14ac:dyDescent="0.2">
      <c r="C299" s="10"/>
      <c r="D299" s="10"/>
    </row>
    <row r="300" spans="3:4" x14ac:dyDescent="0.2">
      <c r="C300" s="10"/>
      <c r="D300" s="10"/>
    </row>
    <row r="301" spans="3:4" x14ac:dyDescent="0.2">
      <c r="C301" s="10"/>
      <c r="D301" s="10"/>
    </row>
    <row r="302" spans="3:4" x14ac:dyDescent="0.2">
      <c r="C302" s="10"/>
      <c r="D302" s="10"/>
    </row>
    <row r="303" spans="3:4" x14ac:dyDescent="0.2">
      <c r="C303" s="10"/>
      <c r="D303" s="10"/>
    </row>
    <row r="304" spans="3:4" x14ac:dyDescent="0.2">
      <c r="C304" s="10"/>
      <c r="D304" s="10"/>
    </row>
    <row r="305" spans="3:4" x14ac:dyDescent="0.2">
      <c r="C305" s="10"/>
      <c r="D305" s="10"/>
    </row>
    <row r="306" spans="3:4" x14ac:dyDescent="0.2">
      <c r="C306" s="10"/>
      <c r="D306" s="10"/>
    </row>
    <row r="307" spans="3:4" x14ac:dyDescent="0.2">
      <c r="C307" s="10"/>
      <c r="D307" s="10"/>
    </row>
    <row r="308" spans="3:4" x14ac:dyDescent="0.2">
      <c r="C308" s="10"/>
      <c r="D308" s="10"/>
    </row>
    <row r="309" spans="3:4" x14ac:dyDescent="0.2">
      <c r="C309" s="10"/>
      <c r="D309" s="10"/>
    </row>
    <row r="310" spans="3:4" x14ac:dyDescent="0.2">
      <c r="C310" s="10"/>
      <c r="D310" s="10"/>
    </row>
    <row r="311" spans="3:4" x14ac:dyDescent="0.2">
      <c r="C311" s="10"/>
      <c r="D311" s="10"/>
    </row>
    <row r="312" spans="3:4" x14ac:dyDescent="0.2">
      <c r="C312" s="10"/>
      <c r="D312" s="10"/>
    </row>
    <row r="313" spans="3:4" x14ac:dyDescent="0.2">
      <c r="C313" s="10"/>
      <c r="D313" s="10"/>
    </row>
    <row r="314" spans="3:4" x14ac:dyDescent="0.2">
      <c r="C314" s="10"/>
      <c r="D314" s="10"/>
    </row>
    <row r="315" spans="3:4" x14ac:dyDescent="0.2">
      <c r="C315" s="10"/>
      <c r="D315" s="10"/>
    </row>
    <row r="316" spans="3:4" x14ac:dyDescent="0.2">
      <c r="C316" s="10"/>
      <c r="D316" s="10"/>
    </row>
    <row r="317" spans="3:4" x14ac:dyDescent="0.2">
      <c r="C317" s="10"/>
      <c r="D317" s="10"/>
    </row>
    <row r="318" spans="3:4" x14ac:dyDescent="0.2">
      <c r="C318" s="10"/>
      <c r="D318" s="10"/>
    </row>
    <row r="319" spans="3:4" x14ac:dyDescent="0.2">
      <c r="C319" s="10"/>
      <c r="D319" s="10"/>
    </row>
    <row r="320" spans="3:4" x14ac:dyDescent="0.2">
      <c r="C320" s="10"/>
      <c r="D320" s="10"/>
    </row>
    <row r="321" spans="3:4" x14ac:dyDescent="0.2">
      <c r="C321" s="10"/>
      <c r="D321" s="10"/>
    </row>
    <row r="322" spans="3:4" x14ac:dyDescent="0.2">
      <c r="C322" s="10"/>
      <c r="D322" s="10"/>
    </row>
    <row r="323" spans="3:4" x14ac:dyDescent="0.2">
      <c r="C323" s="10"/>
      <c r="D323" s="10"/>
    </row>
    <row r="324" spans="3:4" x14ac:dyDescent="0.2">
      <c r="C324" s="10"/>
      <c r="D324" s="10"/>
    </row>
    <row r="325" spans="3:4" x14ac:dyDescent="0.2">
      <c r="C325" s="10"/>
      <c r="D325" s="10"/>
    </row>
    <row r="326" spans="3:4" x14ac:dyDescent="0.2">
      <c r="C326" s="10"/>
      <c r="D326" s="10"/>
    </row>
    <row r="327" spans="3:4" x14ac:dyDescent="0.2">
      <c r="C327" s="10"/>
      <c r="D327" s="10"/>
    </row>
    <row r="328" spans="3:4" x14ac:dyDescent="0.2">
      <c r="C328" s="10"/>
      <c r="D328" s="10"/>
    </row>
    <row r="329" spans="3:4" x14ac:dyDescent="0.2">
      <c r="C329" s="10"/>
      <c r="D329" s="10"/>
    </row>
    <row r="330" spans="3:4" x14ac:dyDescent="0.2">
      <c r="C330" s="10"/>
      <c r="D330" s="10"/>
    </row>
    <row r="331" spans="3:4" x14ac:dyDescent="0.2">
      <c r="C331" s="10"/>
      <c r="D331" s="10"/>
    </row>
    <row r="332" spans="3:4" x14ac:dyDescent="0.2">
      <c r="C332" s="10"/>
      <c r="D332" s="10"/>
    </row>
    <row r="333" spans="3:4" x14ac:dyDescent="0.2">
      <c r="C333" s="10"/>
      <c r="D333" s="10"/>
    </row>
    <row r="334" spans="3:4" x14ac:dyDescent="0.2">
      <c r="C334" s="10"/>
      <c r="D334" s="10"/>
    </row>
    <row r="335" spans="3:4" x14ac:dyDescent="0.2">
      <c r="C335" s="10"/>
      <c r="D335" s="10"/>
    </row>
    <row r="336" spans="3:4" x14ac:dyDescent="0.2">
      <c r="C336" s="10"/>
      <c r="D336" s="10"/>
    </row>
    <row r="337" spans="3:4" x14ac:dyDescent="0.2">
      <c r="C337" s="10"/>
      <c r="D337" s="10"/>
    </row>
    <row r="338" spans="3:4" x14ac:dyDescent="0.2">
      <c r="C338" s="10"/>
      <c r="D338" s="10"/>
    </row>
    <row r="339" spans="3:4" x14ac:dyDescent="0.2">
      <c r="C339" s="10"/>
      <c r="D339" s="10"/>
    </row>
    <row r="340" spans="3:4" x14ac:dyDescent="0.2">
      <c r="C340" s="10"/>
      <c r="D340" s="10"/>
    </row>
    <row r="341" spans="3:4" x14ac:dyDescent="0.2">
      <c r="C341" s="10"/>
      <c r="D341" s="10"/>
    </row>
    <row r="342" spans="3:4" x14ac:dyDescent="0.2">
      <c r="C342" s="10"/>
      <c r="D342" s="10"/>
    </row>
    <row r="343" spans="3:4" x14ac:dyDescent="0.2">
      <c r="C343" s="10"/>
      <c r="D343" s="10"/>
    </row>
    <row r="344" spans="3:4" x14ac:dyDescent="0.2">
      <c r="C344" s="10"/>
      <c r="D344" s="10"/>
    </row>
    <row r="345" spans="3:4" x14ac:dyDescent="0.2">
      <c r="C345" s="10"/>
      <c r="D345" s="10"/>
    </row>
    <row r="346" spans="3:4" x14ac:dyDescent="0.2">
      <c r="C346" s="10"/>
      <c r="D346" s="10"/>
    </row>
    <row r="347" spans="3:4" x14ac:dyDescent="0.2">
      <c r="C347" s="10"/>
      <c r="D347" s="10"/>
    </row>
    <row r="348" spans="3:4" x14ac:dyDescent="0.2">
      <c r="C348" s="10"/>
      <c r="D348" s="10"/>
    </row>
    <row r="349" spans="3:4" x14ac:dyDescent="0.2">
      <c r="C349" s="10"/>
      <c r="D349" s="10"/>
    </row>
    <row r="350" spans="3:4" x14ac:dyDescent="0.2">
      <c r="C350" s="10"/>
      <c r="D350" s="10"/>
    </row>
    <row r="351" spans="3:4" x14ac:dyDescent="0.2">
      <c r="C351" s="10"/>
      <c r="D351" s="10"/>
    </row>
    <row r="352" spans="3:4" x14ac:dyDescent="0.2">
      <c r="C352" s="10"/>
      <c r="D352" s="10"/>
    </row>
    <row r="353" spans="3:4" x14ac:dyDescent="0.2">
      <c r="C353" s="10"/>
      <c r="D353" s="10"/>
    </row>
    <row r="354" spans="3:4" x14ac:dyDescent="0.2">
      <c r="C354" s="10"/>
      <c r="D354" s="10"/>
    </row>
    <row r="355" spans="3:4" x14ac:dyDescent="0.2">
      <c r="C355" s="10"/>
      <c r="D355" s="10"/>
    </row>
    <row r="356" spans="3:4" x14ac:dyDescent="0.2">
      <c r="C356" s="10"/>
      <c r="D356" s="10"/>
    </row>
    <row r="357" spans="3:4" x14ac:dyDescent="0.2">
      <c r="C357" s="10"/>
      <c r="D357" s="10"/>
    </row>
    <row r="358" spans="3:4" x14ac:dyDescent="0.2">
      <c r="C358" s="10"/>
      <c r="D358" s="10"/>
    </row>
    <row r="359" spans="3:4" x14ac:dyDescent="0.2">
      <c r="C359" s="10"/>
      <c r="D359" s="10"/>
    </row>
    <row r="360" spans="3:4" x14ac:dyDescent="0.2">
      <c r="C360" s="10"/>
      <c r="D360" s="10"/>
    </row>
    <row r="361" spans="3:4" x14ac:dyDescent="0.2">
      <c r="C361" s="10"/>
      <c r="D361" s="10"/>
    </row>
    <row r="362" spans="3:4" x14ac:dyDescent="0.2">
      <c r="C362" s="10"/>
      <c r="D362" s="10"/>
    </row>
    <row r="363" spans="3:4" x14ac:dyDescent="0.2">
      <c r="C363" s="10"/>
      <c r="D363" s="10"/>
    </row>
    <row r="364" spans="3:4" x14ac:dyDescent="0.2">
      <c r="C364" s="10"/>
      <c r="D364" s="10"/>
    </row>
    <row r="365" spans="3:4" x14ac:dyDescent="0.2">
      <c r="C365" s="10"/>
      <c r="D365" s="10"/>
    </row>
    <row r="366" spans="3:4" x14ac:dyDescent="0.2">
      <c r="C366" s="10"/>
      <c r="D366" s="10"/>
    </row>
    <row r="367" spans="3:4" x14ac:dyDescent="0.2">
      <c r="C367" s="10"/>
      <c r="D367" s="10"/>
    </row>
    <row r="368" spans="3:4" x14ac:dyDescent="0.2">
      <c r="C368" s="10"/>
      <c r="D368" s="10"/>
    </row>
    <row r="369" spans="3:4" x14ac:dyDescent="0.2">
      <c r="C369" s="10"/>
      <c r="D369" s="10"/>
    </row>
    <row r="370" spans="3:4" x14ac:dyDescent="0.2">
      <c r="C370" s="10"/>
      <c r="D370" s="10"/>
    </row>
    <row r="371" spans="3:4" x14ac:dyDescent="0.2">
      <c r="C371" s="10"/>
      <c r="D371" s="10"/>
    </row>
    <row r="372" spans="3:4" x14ac:dyDescent="0.2">
      <c r="C372" s="10"/>
      <c r="D372" s="10"/>
    </row>
    <row r="373" spans="3:4" x14ac:dyDescent="0.2">
      <c r="C373" s="10"/>
      <c r="D373" s="10"/>
    </row>
    <row r="374" spans="3:4" x14ac:dyDescent="0.2">
      <c r="C374" s="10"/>
      <c r="D374" s="10"/>
    </row>
    <row r="375" spans="3:4" x14ac:dyDescent="0.2">
      <c r="C375" s="10"/>
      <c r="D375" s="10"/>
    </row>
    <row r="376" spans="3:4" x14ac:dyDescent="0.2">
      <c r="C376" s="10"/>
      <c r="D376" s="10"/>
    </row>
    <row r="377" spans="3:4" x14ac:dyDescent="0.2">
      <c r="C377" s="10"/>
      <c r="D377" s="10"/>
    </row>
    <row r="378" spans="3:4" x14ac:dyDescent="0.2">
      <c r="C378" s="10"/>
      <c r="D378" s="10"/>
    </row>
    <row r="379" spans="3:4" x14ac:dyDescent="0.2">
      <c r="C379" s="10"/>
      <c r="D379" s="10"/>
    </row>
    <row r="380" spans="3:4" x14ac:dyDescent="0.2">
      <c r="C380" s="10"/>
      <c r="D380" s="10"/>
    </row>
    <row r="381" spans="3:4" x14ac:dyDescent="0.2">
      <c r="C381" s="10"/>
      <c r="D381" s="10"/>
    </row>
    <row r="382" spans="3:4" x14ac:dyDescent="0.2">
      <c r="C382" s="10"/>
      <c r="D382" s="10"/>
    </row>
    <row r="383" spans="3:4" x14ac:dyDescent="0.2">
      <c r="C383" s="10"/>
      <c r="D383" s="10"/>
    </row>
    <row r="384" spans="3:4" x14ac:dyDescent="0.2">
      <c r="C384" s="10"/>
      <c r="D384" s="10"/>
    </row>
    <row r="385" spans="3:4" x14ac:dyDescent="0.2">
      <c r="C385" s="10"/>
      <c r="D385" s="10"/>
    </row>
    <row r="386" spans="3:4" x14ac:dyDescent="0.2">
      <c r="C386" s="10"/>
      <c r="D386" s="10"/>
    </row>
    <row r="387" spans="3:4" x14ac:dyDescent="0.2">
      <c r="C387" s="10"/>
      <c r="D387" s="10"/>
    </row>
    <row r="388" spans="3:4" x14ac:dyDescent="0.2">
      <c r="C388" s="10"/>
      <c r="D388" s="10"/>
    </row>
    <row r="389" spans="3:4" x14ac:dyDescent="0.2">
      <c r="C389" s="10"/>
      <c r="D389" s="10"/>
    </row>
    <row r="390" spans="3:4" x14ac:dyDescent="0.2">
      <c r="C390" s="10"/>
      <c r="D390" s="10"/>
    </row>
    <row r="391" spans="3:4" x14ac:dyDescent="0.2">
      <c r="C391" s="10"/>
      <c r="D391" s="10"/>
    </row>
    <row r="392" spans="3:4" x14ac:dyDescent="0.2">
      <c r="C392" s="10"/>
      <c r="D392" s="10"/>
    </row>
    <row r="393" spans="3:4" x14ac:dyDescent="0.2">
      <c r="C393" s="10"/>
      <c r="D393" s="10"/>
    </row>
    <row r="394" spans="3:4" x14ac:dyDescent="0.2">
      <c r="C394" s="10"/>
      <c r="D394" s="10"/>
    </row>
    <row r="395" spans="3:4" x14ac:dyDescent="0.2">
      <c r="C395" s="10"/>
      <c r="D395" s="10"/>
    </row>
    <row r="396" spans="3:4" x14ac:dyDescent="0.2">
      <c r="C396" s="10"/>
      <c r="D396" s="10"/>
    </row>
    <row r="397" spans="3:4" x14ac:dyDescent="0.2">
      <c r="C397" s="10"/>
      <c r="D397" s="10"/>
    </row>
    <row r="398" spans="3:4" x14ac:dyDescent="0.2">
      <c r="C398" s="10"/>
      <c r="D398" s="10"/>
    </row>
    <row r="399" spans="3:4" x14ac:dyDescent="0.2">
      <c r="C399" s="10"/>
      <c r="D399" s="10"/>
    </row>
    <row r="400" spans="3:4" x14ac:dyDescent="0.2">
      <c r="C400" s="10"/>
      <c r="D400" s="10"/>
    </row>
    <row r="401" spans="3:4" x14ac:dyDescent="0.2">
      <c r="C401" s="10"/>
      <c r="D401" s="10"/>
    </row>
    <row r="402" spans="3:4" x14ac:dyDescent="0.2">
      <c r="C402" s="10"/>
      <c r="D402" s="10"/>
    </row>
    <row r="403" spans="3:4" x14ac:dyDescent="0.2">
      <c r="C403" s="10"/>
      <c r="D403" s="10"/>
    </row>
    <row r="404" spans="3:4" x14ac:dyDescent="0.2">
      <c r="C404" s="10"/>
      <c r="D404" s="10"/>
    </row>
    <row r="405" spans="3:4" x14ac:dyDescent="0.2">
      <c r="C405" s="10"/>
      <c r="D405" s="10"/>
    </row>
    <row r="406" spans="3:4" x14ac:dyDescent="0.2">
      <c r="C406" s="10"/>
      <c r="D406" s="10"/>
    </row>
    <row r="407" spans="3:4" x14ac:dyDescent="0.2">
      <c r="C407" s="10"/>
      <c r="D407" s="10"/>
    </row>
    <row r="408" spans="3:4" x14ac:dyDescent="0.2">
      <c r="C408" s="10"/>
      <c r="D408" s="10"/>
    </row>
    <row r="409" spans="3:4" x14ac:dyDescent="0.2">
      <c r="C409" s="10"/>
      <c r="D409" s="10"/>
    </row>
    <row r="410" spans="3:4" x14ac:dyDescent="0.2">
      <c r="C410" s="10"/>
      <c r="D410" s="10"/>
    </row>
    <row r="411" spans="3:4" x14ac:dyDescent="0.2">
      <c r="C411" s="10"/>
      <c r="D411" s="10"/>
    </row>
    <row r="412" spans="3:4" x14ac:dyDescent="0.2">
      <c r="C412" s="10"/>
      <c r="D412" s="10"/>
    </row>
    <row r="413" spans="3:4" x14ac:dyDescent="0.2">
      <c r="C413" s="10"/>
      <c r="D413" s="10"/>
    </row>
    <row r="414" spans="3:4" x14ac:dyDescent="0.2">
      <c r="C414" s="10"/>
      <c r="D414" s="10"/>
    </row>
    <row r="415" spans="3:4" x14ac:dyDescent="0.2">
      <c r="C415" s="10"/>
      <c r="D415" s="10"/>
    </row>
    <row r="416" spans="3:4" x14ac:dyDescent="0.2">
      <c r="C416" s="10"/>
      <c r="D416" s="10"/>
    </row>
    <row r="417" spans="3:4" x14ac:dyDescent="0.2">
      <c r="C417" s="10"/>
      <c r="D417" s="10"/>
    </row>
    <row r="418" spans="3:4" x14ac:dyDescent="0.2">
      <c r="C418" s="10"/>
      <c r="D418" s="10"/>
    </row>
    <row r="419" spans="3:4" x14ac:dyDescent="0.2">
      <c r="C419" s="10"/>
      <c r="D419" s="10"/>
    </row>
    <row r="420" spans="3:4" x14ac:dyDescent="0.2">
      <c r="C420" s="10"/>
      <c r="D420" s="10"/>
    </row>
    <row r="421" spans="3:4" x14ac:dyDescent="0.2">
      <c r="C421" s="10"/>
      <c r="D421" s="10"/>
    </row>
    <row r="422" spans="3:4" x14ac:dyDescent="0.2">
      <c r="C422" s="10"/>
      <c r="D422" s="10"/>
    </row>
    <row r="423" spans="3:4" x14ac:dyDescent="0.2">
      <c r="C423" s="10"/>
      <c r="D423" s="10"/>
    </row>
    <row r="424" spans="3:4" x14ac:dyDescent="0.2">
      <c r="C424" s="10"/>
      <c r="D424" s="10"/>
    </row>
    <row r="425" spans="3:4" x14ac:dyDescent="0.2">
      <c r="C425" s="10"/>
      <c r="D425" s="10"/>
    </row>
    <row r="426" spans="3:4" x14ac:dyDescent="0.2">
      <c r="C426" s="10"/>
      <c r="D426" s="10"/>
    </row>
    <row r="427" spans="3:4" x14ac:dyDescent="0.2">
      <c r="C427" s="10"/>
      <c r="D427" s="10"/>
    </row>
    <row r="428" spans="3:4" x14ac:dyDescent="0.2">
      <c r="C428" s="10"/>
      <c r="D428" s="10"/>
    </row>
    <row r="429" spans="3:4" x14ac:dyDescent="0.2">
      <c r="C429" s="10"/>
      <c r="D429" s="10"/>
    </row>
    <row r="430" spans="3:4" x14ac:dyDescent="0.2">
      <c r="C430" s="10"/>
      <c r="D430" s="10"/>
    </row>
    <row r="431" spans="3:4" x14ac:dyDescent="0.2">
      <c r="C431" s="10"/>
      <c r="D431" s="10"/>
    </row>
    <row r="432" spans="3:4" x14ac:dyDescent="0.2">
      <c r="C432" s="10"/>
      <c r="D432" s="10"/>
    </row>
    <row r="433" spans="3:4" x14ac:dyDescent="0.2">
      <c r="C433" s="10"/>
      <c r="D433" s="10"/>
    </row>
    <row r="434" spans="3:4" x14ac:dyDescent="0.2">
      <c r="C434" s="10"/>
      <c r="D434" s="10"/>
    </row>
    <row r="435" spans="3:4" x14ac:dyDescent="0.2">
      <c r="C435" s="10"/>
      <c r="D435" s="10"/>
    </row>
    <row r="436" spans="3:4" x14ac:dyDescent="0.2">
      <c r="C436" s="10"/>
      <c r="D436" s="10"/>
    </row>
    <row r="437" spans="3:4" x14ac:dyDescent="0.2">
      <c r="C437" s="10"/>
      <c r="D437" s="10"/>
    </row>
    <row r="438" spans="3:4" x14ac:dyDescent="0.2">
      <c r="C438" s="10"/>
      <c r="D438" s="10"/>
    </row>
    <row r="439" spans="3:4" x14ac:dyDescent="0.2">
      <c r="C439" s="10"/>
      <c r="D439" s="10"/>
    </row>
    <row r="440" spans="3:4" x14ac:dyDescent="0.2">
      <c r="C440" s="10"/>
      <c r="D440" s="10"/>
    </row>
    <row r="441" spans="3:4" x14ac:dyDescent="0.2">
      <c r="C441" s="10"/>
      <c r="D441" s="10"/>
    </row>
    <row r="442" spans="3:4" x14ac:dyDescent="0.2">
      <c r="C442" s="10"/>
      <c r="D442" s="10"/>
    </row>
    <row r="443" spans="3:4" x14ac:dyDescent="0.2">
      <c r="C443" s="10"/>
      <c r="D443" s="10"/>
    </row>
    <row r="444" spans="3:4" x14ac:dyDescent="0.2">
      <c r="C444" s="10"/>
      <c r="D444" s="10"/>
    </row>
    <row r="445" spans="3:4" x14ac:dyDescent="0.2">
      <c r="C445" s="10"/>
      <c r="D445" s="10"/>
    </row>
    <row r="446" spans="3:4" x14ac:dyDescent="0.2">
      <c r="C446" s="10"/>
      <c r="D446" s="10"/>
    </row>
    <row r="447" spans="3:4" x14ac:dyDescent="0.2">
      <c r="C447" s="10"/>
      <c r="D447" s="10"/>
    </row>
    <row r="448" spans="3:4" x14ac:dyDescent="0.2">
      <c r="C448" s="10"/>
      <c r="D448" s="10"/>
    </row>
    <row r="449" spans="3:4" x14ac:dyDescent="0.2">
      <c r="C449" s="10"/>
      <c r="D449" s="10"/>
    </row>
    <row r="450" spans="3:4" x14ac:dyDescent="0.2">
      <c r="C450" s="10"/>
      <c r="D450" s="10"/>
    </row>
    <row r="451" spans="3:4" x14ac:dyDescent="0.2">
      <c r="C451" s="10"/>
      <c r="D451" s="10"/>
    </row>
    <row r="452" spans="3:4" x14ac:dyDescent="0.2">
      <c r="C452" s="10"/>
      <c r="D452" s="10"/>
    </row>
    <row r="453" spans="3:4" x14ac:dyDescent="0.2">
      <c r="C453" s="10"/>
      <c r="D453" s="10"/>
    </row>
    <row r="454" spans="3:4" x14ac:dyDescent="0.2">
      <c r="C454" s="10"/>
      <c r="D454" s="10"/>
    </row>
    <row r="455" spans="3:4" x14ac:dyDescent="0.2">
      <c r="C455" s="10"/>
      <c r="D455" s="10"/>
    </row>
    <row r="456" spans="3:4" x14ac:dyDescent="0.2">
      <c r="C456" s="10"/>
      <c r="D456" s="10"/>
    </row>
    <row r="457" spans="3:4" x14ac:dyDescent="0.2">
      <c r="C457" s="10"/>
      <c r="D457" s="10"/>
    </row>
    <row r="458" spans="3:4" x14ac:dyDescent="0.2">
      <c r="C458" s="10"/>
      <c r="D458" s="10"/>
    </row>
    <row r="459" spans="3:4" x14ac:dyDescent="0.2">
      <c r="C459" s="10"/>
      <c r="D459" s="10"/>
    </row>
    <row r="460" spans="3:4" x14ac:dyDescent="0.2">
      <c r="C460" s="10"/>
      <c r="D460" s="10"/>
    </row>
    <row r="461" spans="3:4" x14ac:dyDescent="0.2">
      <c r="C461" s="10"/>
      <c r="D461" s="10"/>
    </row>
    <row r="462" spans="3:4" x14ac:dyDescent="0.2">
      <c r="C462" s="10"/>
      <c r="D462" s="10"/>
    </row>
    <row r="463" spans="3:4" x14ac:dyDescent="0.2">
      <c r="C463" s="10"/>
      <c r="D463" s="10"/>
    </row>
    <row r="464" spans="3:4" x14ac:dyDescent="0.2">
      <c r="C464" s="10"/>
      <c r="D464" s="10"/>
    </row>
    <row r="465" spans="3:4" x14ac:dyDescent="0.2">
      <c r="C465" s="10"/>
      <c r="D465" s="10"/>
    </row>
    <row r="466" spans="3:4" x14ac:dyDescent="0.2">
      <c r="C466" s="10"/>
      <c r="D466" s="10"/>
    </row>
    <row r="467" spans="3:4" x14ac:dyDescent="0.2">
      <c r="C467" s="10"/>
      <c r="D467" s="10"/>
    </row>
    <row r="468" spans="3:4" x14ac:dyDescent="0.2">
      <c r="C468" s="10"/>
      <c r="D468" s="10"/>
    </row>
    <row r="469" spans="3:4" x14ac:dyDescent="0.2">
      <c r="C469" s="10"/>
      <c r="D469" s="10"/>
    </row>
    <row r="470" spans="3:4" x14ac:dyDescent="0.2">
      <c r="C470" s="10"/>
      <c r="D470" s="10"/>
    </row>
    <row r="471" spans="3:4" x14ac:dyDescent="0.2">
      <c r="C471" s="10"/>
      <c r="D471" s="10"/>
    </row>
    <row r="472" spans="3:4" x14ac:dyDescent="0.2">
      <c r="C472" s="10"/>
      <c r="D472" s="10"/>
    </row>
    <row r="473" spans="3:4" x14ac:dyDescent="0.2">
      <c r="C473" s="10"/>
      <c r="D473" s="10"/>
    </row>
    <row r="474" spans="3:4" x14ac:dyDescent="0.2">
      <c r="C474" s="10"/>
      <c r="D474" s="10"/>
    </row>
    <row r="475" spans="3:4" x14ac:dyDescent="0.2">
      <c r="C475" s="10"/>
      <c r="D475" s="10"/>
    </row>
    <row r="476" spans="3:4" x14ac:dyDescent="0.2">
      <c r="C476" s="10"/>
      <c r="D476" s="10"/>
    </row>
    <row r="477" spans="3:4" x14ac:dyDescent="0.2">
      <c r="C477" s="10"/>
      <c r="D477" s="10"/>
    </row>
    <row r="478" spans="3:4" x14ac:dyDescent="0.2">
      <c r="C478" s="10"/>
      <c r="D478" s="10"/>
    </row>
    <row r="479" spans="3:4" x14ac:dyDescent="0.2">
      <c r="C479" s="10"/>
      <c r="D479" s="10"/>
    </row>
    <row r="480" spans="3:4" x14ac:dyDescent="0.2">
      <c r="C480" s="10"/>
      <c r="D480" s="10"/>
    </row>
    <row r="481" spans="3:4" x14ac:dyDescent="0.2">
      <c r="C481" s="10"/>
      <c r="D481" s="10"/>
    </row>
    <row r="482" spans="3:4" x14ac:dyDescent="0.2">
      <c r="C482" s="10"/>
      <c r="D482" s="10"/>
    </row>
    <row r="483" spans="3:4" x14ac:dyDescent="0.2">
      <c r="C483" s="10"/>
      <c r="D483" s="10"/>
    </row>
    <row r="484" spans="3:4" x14ac:dyDescent="0.2">
      <c r="C484" s="10"/>
      <c r="D484" s="10"/>
    </row>
    <row r="485" spans="3:4" x14ac:dyDescent="0.2">
      <c r="C485" s="10"/>
      <c r="D485" s="10"/>
    </row>
    <row r="486" spans="3:4" x14ac:dyDescent="0.2">
      <c r="C486" s="10"/>
      <c r="D486" s="10"/>
    </row>
    <row r="487" spans="3:4" x14ac:dyDescent="0.2">
      <c r="C487" s="10"/>
      <c r="D487" s="10"/>
    </row>
    <row r="488" spans="3:4" x14ac:dyDescent="0.2">
      <c r="C488" s="10"/>
      <c r="D488" s="10"/>
    </row>
    <row r="489" spans="3:4" x14ac:dyDescent="0.2">
      <c r="C489" s="10"/>
      <c r="D489" s="10"/>
    </row>
    <row r="490" spans="3:4" x14ac:dyDescent="0.2">
      <c r="C490" s="10"/>
      <c r="D490" s="10"/>
    </row>
    <row r="491" spans="3:4" x14ac:dyDescent="0.2">
      <c r="C491" s="10"/>
      <c r="D491" s="10"/>
    </row>
    <row r="492" spans="3:4" x14ac:dyDescent="0.2">
      <c r="C492" s="10"/>
      <c r="D492" s="10"/>
    </row>
    <row r="493" spans="3:4" x14ac:dyDescent="0.2">
      <c r="C493" s="10"/>
      <c r="D493" s="10"/>
    </row>
    <row r="494" spans="3:4" x14ac:dyDescent="0.2">
      <c r="C494" s="10"/>
      <c r="D494" s="10"/>
    </row>
    <row r="495" spans="3:4" x14ac:dyDescent="0.2">
      <c r="C495" s="10"/>
      <c r="D495" s="10"/>
    </row>
    <row r="496" spans="3:4" x14ac:dyDescent="0.2">
      <c r="C496" s="10"/>
      <c r="D496" s="10"/>
    </row>
    <row r="497" spans="3:4" x14ac:dyDescent="0.2">
      <c r="C497" s="10"/>
      <c r="D497" s="10"/>
    </row>
    <row r="498" spans="3:4" x14ac:dyDescent="0.2">
      <c r="C498" s="10"/>
      <c r="D498" s="10"/>
    </row>
    <row r="499" spans="3:4" x14ac:dyDescent="0.2">
      <c r="C499" s="10"/>
      <c r="D499" s="10"/>
    </row>
    <row r="500" spans="3:4" x14ac:dyDescent="0.2">
      <c r="C500" s="10"/>
      <c r="D500" s="10"/>
    </row>
    <row r="501" spans="3:4" x14ac:dyDescent="0.2">
      <c r="C501" s="10"/>
      <c r="D501" s="10"/>
    </row>
    <row r="502" spans="3:4" x14ac:dyDescent="0.2">
      <c r="C502" s="10"/>
      <c r="D502" s="10"/>
    </row>
    <row r="503" spans="3:4" x14ac:dyDescent="0.2">
      <c r="C503" s="10"/>
      <c r="D503" s="10"/>
    </row>
    <row r="504" spans="3:4" x14ac:dyDescent="0.2">
      <c r="C504" s="10"/>
      <c r="D504" s="10"/>
    </row>
    <row r="505" spans="3:4" x14ac:dyDescent="0.2">
      <c r="C505" s="10"/>
      <c r="D505" s="10"/>
    </row>
    <row r="506" spans="3:4" x14ac:dyDescent="0.2">
      <c r="C506" s="10"/>
      <c r="D506" s="10"/>
    </row>
    <row r="507" spans="3:4" x14ac:dyDescent="0.2">
      <c r="C507" s="10"/>
      <c r="D507" s="10"/>
    </row>
    <row r="508" spans="3:4" x14ac:dyDescent="0.2">
      <c r="C508" s="10"/>
      <c r="D508" s="10"/>
    </row>
    <row r="509" spans="3:4" x14ac:dyDescent="0.2">
      <c r="C509" s="10"/>
      <c r="D509" s="10"/>
    </row>
    <row r="510" spans="3:4" x14ac:dyDescent="0.2">
      <c r="C510" s="10"/>
      <c r="D510" s="10"/>
    </row>
    <row r="511" spans="3:4" x14ac:dyDescent="0.2">
      <c r="C511" s="10"/>
      <c r="D511" s="10"/>
    </row>
    <row r="512" spans="3:4" x14ac:dyDescent="0.2">
      <c r="C512" s="10"/>
      <c r="D512" s="10"/>
    </row>
    <row r="513" spans="3:4" x14ac:dyDescent="0.2">
      <c r="C513" s="10"/>
      <c r="D513" s="10"/>
    </row>
    <row r="514" spans="3:4" x14ac:dyDescent="0.2">
      <c r="C514" s="10"/>
      <c r="D514" s="10"/>
    </row>
    <row r="515" spans="3:4" x14ac:dyDescent="0.2">
      <c r="C515" s="10"/>
      <c r="D515" s="10"/>
    </row>
    <row r="516" spans="3:4" x14ac:dyDescent="0.2">
      <c r="C516" s="10"/>
      <c r="D516" s="10"/>
    </row>
    <row r="517" spans="3:4" x14ac:dyDescent="0.2">
      <c r="C517" s="10"/>
      <c r="D517" s="10"/>
    </row>
    <row r="518" spans="3:4" x14ac:dyDescent="0.2">
      <c r="C518" s="10"/>
      <c r="D518" s="10"/>
    </row>
    <row r="519" spans="3:4" x14ac:dyDescent="0.2">
      <c r="C519" s="10"/>
      <c r="D519" s="10"/>
    </row>
    <row r="520" spans="3:4" x14ac:dyDescent="0.2">
      <c r="C520" s="10"/>
      <c r="D520" s="10"/>
    </row>
    <row r="521" spans="3:4" x14ac:dyDescent="0.2">
      <c r="C521" s="10"/>
      <c r="D521" s="10"/>
    </row>
    <row r="522" spans="3:4" x14ac:dyDescent="0.2">
      <c r="C522" s="10"/>
      <c r="D522" s="10"/>
    </row>
    <row r="523" spans="3:4" x14ac:dyDescent="0.2">
      <c r="C523" s="10"/>
      <c r="D523" s="10"/>
    </row>
    <row r="524" spans="3:4" x14ac:dyDescent="0.2">
      <c r="C524" s="10"/>
      <c r="D524" s="10"/>
    </row>
    <row r="525" spans="3:4" x14ac:dyDescent="0.2">
      <c r="C525" s="10"/>
      <c r="D525" s="10"/>
    </row>
    <row r="526" spans="3:4" x14ac:dyDescent="0.2">
      <c r="C526" s="10"/>
      <c r="D526" s="10"/>
    </row>
    <row r="527" spans="3:4" x14ac:dyDescent="0.2">
      <c r="C527" s="10"/>
      <c r="D527" s="10"/>
    </row>
    <row r="528" spans="3:4" x14ac:dyDescent="0.2">
      <c r="C528" s="10"/>
      <c r="D528" s="10"/>
    </row>
    <row r="529" spans="3:4" x14ac:dyDescent="0.2">
      <c r="C529" s="10"/>
      <c r="D529" s="10"/>
    </row>
    <row r="530" spans="3:4" x14ac:dyDescent="0.2">
      <c r="C530" s="10"/>
      <c r="D530" s="10"/>
    </row>
    <row r="531" spans="3:4" x14ac:dyDescent="0.2">
      <c r="C531" s="10"/>
      <c r="D531" s="10"/>
    </row>
    <row r="532" spans="3:4" x14ac:dyDescent="0.2">
      <c r="C532" s="10"/>
      <c r="D532" s="10"/>
    </row>
    <row r="533" spans="3:4" x14ac:dyDescent="0.2">
      <c r="C533" s="10"/>
      <c r="D533" s="10"/>
    </row>
    <row r="534" spans="3:4" x14ac:dyDescent="0.2">
      <c r="C534" s="10"/>
      <c r="D534" s="10"/>
    </row>
    <row r="535" spans="3:4" x14ac:dyDescent="0.2">
      <c r="C535" s="10"/>
      <c r="D535" s="10"/>
    </row>
    <row r="536" spans="3:4" x14ac:dyDescent="0.2">
      <c r="C536" s="10"/>
      <c r="D536" s="10"/>
    </row>
    <row r="537" spans="3:4" x14ac:dyDescent="0.2">
      <c r="C537" s="10"/>
      <c r="D537" s="10"/>
    </row>
    <row r="538" spans="3:4" x14ac:dyDescent="0.2">
      <c r="C538" s="10"/>
      <c r="D538" s="10"/>
    </row>
    <row r="539" spans="3:4" x14ac:dyDescent="0.2">
      <c r="C539" s="10"/>
      <c r="D539" s="10"/>
    </row>
    <row r="540" spans="3:4" x14ac:dyDescent="0.2">
      <c r="C540" s="10"/>
      <c r="D540" s="10"/>
    </row>
    <row r="541" spans="3:4" x14ac:dyDescent="0.2">
      <c r="C541" s="10"/>
      <c r="D541" s="10"/>
    </row>
    <row r="542" spans="3:4" x14ac:dyDescent="0.2">
      <c r="C542" s="10"/>
      <c r="D542" s="10"/>
    </row>
    <row r="543" spans="3:4" x14ac:dyDescent="0.2">
      <c r="C543" s="10"/>
      <c r="D543" s="10"/>
    </row>
    <row r="544" spans="3:4" x14ac:dyDescent="0.2">
      <c r="C544" s="10"/>
      <c r="D544" s="10"/>
    </row>
    <row r="545" spans="3:4" x14ac:dyDescent="0.2">
      <c r="C545" s="10"/>
      <c r="D545" s="10"/>
    </row>
    <row r="546" spans="3:4" x14ac:dyDescent="0.2">
      <c r="C546" s="10"/>
      <c r="D546" s="10"/>
    </row>
    <row r="547" spans="3:4" x14ac:dyDescent="0.2">
      <c r="C547" s="10"/>
      <c r="D547" s="10"/>
    </row>
    <row r="548" spans="3:4" x14ac:dyDescent="0.2">
      <c r="C548" s="10"/>
      <c r="D548" s="10"/>
    </row>
    <row r="549" spans="3:4" x14ac:dyDescent="0.2">
      <c r="C549" s="10"/>
      <c r="D549" s="10"/>
    </row>
    <row r="550" spans="3:4" x14ac:dyDescent="0.2">
      <c r="C550" s="10"/>
      <c r="D550" s="10"/>
    </row>
    <row r="551" spans="3:4" x14ac:dyDescent="0.2">
      <c r="C551" s="10"/>
      <c r="D551" s="10"/>
    </row>
    <row r="552" spans="3:4" x14ac:dyDescent="0.2">
      <c r="C552" s="10"/>
      <c r="D552" s="10"/>
    </row>
    <row r="553" spans="3:4" x14ac:dyDescent="0.2">
      <c r="C553" s="10"/>
      <c r="D553" s="10"/>
    </row>
    <row r="554" spans="3:4" x14ac:dyDescent="0.2">
      <c r="C554" s="10"/>
      <c r="D554" s="10"/>
    </row>
    <row r="555" spans="3:4" x14ac:dyDescent="0.2">
      <c r="C555" s="10"/>
      <c r="D555" s="10"/>
    </row>
    <row r="556" spans="3:4" x14ac:dyDescent="0.2">
      <c r="C556" s="10"/>
      <c r="D556" s="10"/>
    </row>
    <row r="557" spans="3:4" x14ac:dyDescent="0.2">
      <c r="C557" s="10"/>
      <c r="D557" s="10"/>
    </row>
    <row r="558" spans="3:4" x14ac:dyDescent="0.2">
      <c r="C558" s="10"/>
      <c r="D558" s="10"/>
    </row>
    <row r="559" spans="3:4" x14ac:dyDescent="0.2">
      <c r="C559" s="10"/>
      <c r="D559" s="10"/>
    </row>
    <row r="560" spans="3:4" x14ac:dyDescent="0.2">
      <c r="C560" s="10"/>
      <c r="D560" s="10"/>
    </row>
    <row r="561" spans="3:4" x14ac:dyDescent="0.2">
      <c r="C561" s="10"/>
      <c r="D561" s="10"/>
    </row>
    <row r="562" spans="3:4" x14ac:dyDescent="0.2">
      <c r="C562" s="10"/>
      <c r="D562" s="10"/>
    </row>
    <row r="563" spans="3:4" x14ac:dyDescent="0.2">
      <c r="C563" s="10"/>
      <c r="D563" s="10"/>
    </row>
    <row r="564" spans="3:4" x14ac:dyDescent="0.2">
      <c r="C564" s="10"/>
      <c r="D564" s="10"/>
    </row>
    <row r="565" spans="3:4" x14ac:dyDescent="0.2">
      <c r="C565" s="10"/>
      <c r="D565" s="10"/>
    </row>
    <row r="566" spans="3:4" x14ac:dyDescent="0.2">
      <c r="C566" s="10"/>
      <c r="D566" s="10"/>
    </row>
    <row r="567" spans="3:4" x14ac:dyDescent="0.2">
      <c r="C567" s="10"/>
      <c r="D567" s="10"/>
    </row>
    <row r="568" spans="3:4" x14ac:dyDescent="0.2">
      <c r="C568" s="10"/>
      <c r="D568" s="10"/>
    </row>
    <row r="569" spans="3:4" x14ac:dyDescent="0.2">
      <c r="C569" s="10"/>
      <c r="D569" s="10"/>
    </row>
    <row r="570" spans="3:4" x14ac:dyDescent="0.2">
      <c r="C570" s="10"/>
      <c r="D570" s="10"/>
    </row>
    <row r="571" spans="3:4" x14ac:dyDescent="0.2">
      <c r="C571" s="10"/>
      <c r="D571" s="10"/>
    </row>
    <row r="572" spans="3:4" x14ac:dyDescent="0.2">
      <c r="C572" s="10"/>
      <c r="D572" s="10"/>
    </row>
    <row r="573" spans="3:4" x14ac:dyDescent="0.2">
      <c r="C573" s="10"/>
      <c r="D573" s="10"/>
    </row>
    <row r="574" spans="3:4" x14ac:dyDescent="0.2">
      <c r="C574" s="10"/>
      <c r="D574" s="10"/>
    </row>
    <row r="575" spans="3:4" x14ac:dyDescent="0.2">
      <c r="C575" s="10"/>
      <c r="D575" s="10"/>
    </row>
    <row r="576" spans="3:4" x14ac:dyDescent="0.2">
      <c r="C576" s="10"/>
      <c r="D576" s="10"/>
    </row>
    <row r="577" spans="3:4" x14ac:dyDescent="0.2">
      <c r="C577" s="10"/>
      <c r="D577" s="10"/>
    </row>
    <row r="578" spans="3:4" x14ac:dyDescent="0.2">
      <c r="C578" s="10"/>
      <c r="D578" s="10"/>
    </row>
    <row r="579" spans="3:4" x14ac:dyDescent="0.2">
      <c r="C579" s="10"/>
      <c r="D579" s="10"/>
    </row>
    <row r="580" spans="3:4" x14ac:dyDescent="0.2">
      <c r="C580" s="10"/>
      <c r="D580" s="10"/>
    </row>
    <row r="581" spans="3:4" x14ac:dyDescent="0.2">
      <c r="C581" s="10"/>
      <c r="D581" s="10"/>
    </row>
    <row r="582" spans="3:4" x14ac:dyDescent="0.2">
      <c r="C582" s="10"/>
      <c r="D582" s="10"/>
    </row>
    <row r="583" spans="3:4" x14ac:dyDescent="0.2">
      <c r="C583" s="10"/>
      <c r="D583" s="10"/>
    </row>
    <row r="584" spans="3:4" x14ac:dyDescent="0.2">
      <c r="C584" s="10"/>
      <c r="D584" s="10"/>
    </row>
    <row r="585" spans="3:4" x14ac:dyDescent="0.2">
      <c r="C585" s="10"/>
      <c r="D585" s="10"/>
    </row>
    <row r="586" spans="3:4" x14ac:dyDescent="0.2">
      <c r="C586" s="10"/>
      <c r="D586" s="10"/>
    </row>
    <row r="587" spans="3:4" x14ac:dyDescent="0.2">
      <c r="C587" s="10"/>
      <c r="D587" s="10"/>
    </row>
    <row r="588" spans="3:4" x14ac:dyDescent="0.2">
      <c r="C588" s="10"/>
      <c r="D588" s="10"/>
    </row>
    <row r="589" spans="3:4" x14ac:dyDescent="0.2">
      <c r="C589" s="10"/>
      <c r="D589" s="10"/>
    </row>
    <row r="590" spans="3:4" x14ac:dyDescent="0.2">
      <c r="C590" s="10"/>
      <c r="D590" s="10"/>
    </row>
    <row r="591" spans="3:4" x14ac:dyDescent="0.2">
      <c r="C591" s="10"/>
      <c r="D591" s="10"/>
    </row>
    <row r="592" spans="3:4" x14ac:dyDescent="0.2">
      <c r="C592" s="10"/>
      <c r="D592" s="10"/>
    </row>
    <row r="593" spans="3:4" x14ac:dyDescent="0.2">
      <c r="C593" s="10"/>
      <c r="D593" s="10"/>
    </row>
    <row r="594" spans="3:4" x14ac:dyDescent="0.2">
      <c r="C594" s="10"/>
      <c r="D594" s="10"/>
    </row>
    <row r="595" spans="3:4" x14ac:dyDescent="0.2">
      <c r="C595" s="10"/>
      <c r="D595" s="10"/>
    </row>
    <row r="596" spans="3:4" x14ac:dyDescent="0.2">
      <c r="C596" s="10"/>
      <c r="D596" s="10"/>
    </row>
    <row r="597" spans="3:4" x14ac:dyDescent="0.2">
      <c r="C597" s="10"/>
      <c r="D597" s="10"/>
    </row>
    <row r="598" spans="3:4" x14ac:dyDescent="0.2">
      <c r="C598" s="10"/>
      <c r="D598" s="10"/>
    </row>
    <row r="599" spans="3:4" x14ac:dyDescent="0.2">
      <c r="C599" s="10"/>
      <c r="D599" s="10"/>
    </row>
    <row r="600" spans="3:4" x14ac:dyDescent="0.2">
      <c r="C600" s="10"/>
      <c r="D600" s="10"/>
    </row>
    <row r="601" spans="3:4" x14ac:dyDescent="0.2">
      <c r="C601" s="10"/>
      <c r="D601" s="10"/>
    </row>
    <row r="602" spans="3:4" x14ac:dyDescent="0.2">
      <c r="C602" s="10"/>
      <c r="D602" s="10"/>
    </row>
    <row r="603" spans="3:4" x14ac:dyDescent="0.2">
      <c r="C603" s="10"/>
      <c r="D603" s="10"/>
    </row>
    <row r="604" spans="3:4" x14ac:dyDescent="0.2">
      <c r="C604" s="10"/>
      <c r="D604" s="10"/>
    </row>
    <row r="605" spans="3:4" x14ac:dyDescent="0.2">
      <c r="C605" s="10"/>
      <c r="D605" s="10"/>
    </row>
    <row r="606" spans="3:4" x14ac:dyDescent="0.2">
      <c r="C606" s="10"/>
      <c r="D606" s="10"/>
    </row>
    <row r="607" spans="3:4" x14ac:dyDescent="0.2">
      <c r="C607" s="10"/>
      <c r="D607" s="10"/>
    </row>
    <row r="608" spans="3:4" x14ac:dyDescent="0.2">
      <c r="C608" s="10"/>
      <c r="D608" s="10"/>
    </row>
    <row r="609" spans="3:4" x14ac:dyDescent="0.2">
      <c r="C609" s="10"/>
      <c r="D609" s="10"/>
    </row>
    <row r="610" spans="3:4" x14ac:dyDescent="0.2">
      <c r="C610" s="10"/>
      <c r="D610" s="10"/>
    </row>
    <row r="611" spans="3:4" x14ac:dyDescent="0.2">
      <c r="C611" s="10"/>
      <c r="D611" s="10"/>
    </row>
    <row r="612" spans="3:4" x14ac:dyDescent="0.2">
      <c r="C612" s="10"/>
      <c r="D612" s="10"/>
    </row>
    <row r="613" spans="3:4" x14ac:dyDescent="0.2">
      <c r="C613" s="10"/>
      <c r="D613" s="10"/>
    </row>
    <row r="614" spans="3:4" x14ac:dyDescent="0.2">
      <c r="C614" s="10"/>
      <c r="D614" s="10"/>
    </row>
    <row r="615" spans="3:4" x14ac:dyDescent="0.2">
      <c r="C615" s="10"/>
      <c r="D615" s="10"/>
    </row>
    <row r="616" spans="3:4" x14ac:dyDescent="0.2">
      <c r="C616" s="10"/>
      <c r="D616" s="10"/>
    </row>
    <row r="617" spans="3:4" x14ac:dyDescent="0.2">
      <c r="C617" s="10"/>
      <c r="D617" s="10"/>
    </row>
    <row r="618" spans="3:4" x14ac:dyDescent="0.2">
      <c r="C618" s="10"/>
      <c r="D618" s="10"/>
    </row>
    <row r="619" spans="3:4" x14ac:dyDescent="0.2">
      <c r="C619" s="10"/>
      <c r="D619" s="10"/>
    </row>
    <row r="620" spans="3:4" x14ac:dyDescent="0.2">
      <c r="C620" s="10"/>
      <c r="D620" s="10"/>
    </row>
    <row r="621" spans="3:4" x14ac:dyDescent="0.2">
      <c r="C621" s="10"/>
      <c r="D621" s="10"/>
    </row>
    <row r="622" spans="3:4" x14ac:dyDescent="0.2">
      <c r="C622" s="10"/>
      <c r="D622" s="10"/>
    </row>
    <row r="623" spans="3:4" x14ac:dyDescent="0.2">
      <c r="C623" s="10"/>
      <c r="D623" s="10"/>
    </row>
    <row r="624" spans="3:4" x14ac:dyDescent="0.2">
      <c r="C624" s="10"/>
      <c r="D624" s="10"/>
    </row>
    <row r="625" spans="3:4" x14ac:dyDescent="0.2">
      <c r="C625" s="10"/>
      <c r="D625" s="10"/>
    </row>
    <row r="626" spans="3:4" x14ac:dyDescent="0.2">
      <c r="C626" s="10"/>
      <c r="D626" s="10"/>
    </row>
    <row r="627" spans="3:4" x14ac:dyDescent="0.2">
      <c r="C627" s="10"/>
      <c r="D627" s="10"/>
    </row>
    <row r="628" spans="3:4" x14ac:dyDescent="0.2">
      <c r="C628" s="10"/>
      <c r="D628" s="10"/>
    </row>
    <row r="629" spans="3:4" x14ac:dyDescent="0.2">
      <c r="C629" s="10"/>
      <c r="D629" s="10"/>
    </row>
    <row r="630" spans="3:4" x14ac:dyDescent="0.2">
      <c r="C630" s="10"/>
      <c r="D630" s="10"/>
    </row>
    <row r="631" spans="3:4" x14ac:dyDescent="0.2">
      <c r="C631" s="10"/>
      <c r="D631" s="10"/>
    </row>
    <row r="632" spans="3:4" x14ac:dyDescent="0.2">
      <c r="C632" s="10"/>
      <c r="D632" s="10"/>
    </row>
    <row r="633" spans="3:4" x14ac:dyDescent="0.2">
      <c r="C633" s="10"/>
      <c r="D633" s="10"/>
    </row>
    <row r="634" spans="3:4" x14ac:dyDescent="0.2">
      <c r="C634" s="10"/>
      <c r="D634" s="10"/>
    </row>
    <row r="635" spans="3:4" x14ac:dyDescent="0.2">
      <c r="C635" s="10"/>
      <c r="D635" s="10"/>
    </row>
    <row r="636" spans="3:4" x14ac:dyDescent="0.2">
      <c r="C636" s="10"/>
      <c r="D636" s="10"/>
    </row>
    <row r="637" spans="3:4" x14ac:dyDescent="0.2">
      <c r="C637" s="10"/>
      <c r="D637" s="10"/>
    </row>
    <row r="638" spans="3:4" x14ac:dyDescent="0.2">
      <c r="C638" s="10"/>
      <c r="D638" s="10"/>
    </row>
    <row r="639" spans="3:4" x14ac:dyDescent="0.2">
      <c r="C639" s="10"/>
      <c r="D639" s="10"/>
    </row>
    <row r="640" spans="3:4" x14ac:dyDescent="0.2">
      <c r="C640" s="10"/>
      <c r="D640" s="10"/>
    </row>
    <row r="641" spans="3:4" x14ac:dyDescent="0.2">
      <c r="C641" s="10"/>
      <c r="D641" s="10"/>
    </row>
    <row r="642" spans="3:4" x14ac:dyDescent="0.2">
      <c r="C642" s="10"/>
      <c r="D642" s="10"/>
    </row>
    <row r="643" spans="3:4" x14ac:dyDescent="0.2">
      <c r="C643" s="10"/>
      <c r="D643" s="10"/>
    </row>
    <row r="644" spans="3:4" x14ac:dyDescent="0.2">
      <c r="C644" s="10"/>
      <c r="D644" s="10"/>
    </row>
    <row r="645" spans="3:4" x14ac:dyDescent="0.2">
      <c r="C645" s="10"/>
      <c r="D645" s="10"/>
    </row>
    <row r="646" spans="3:4" x14ac:dyDescent="0.2">
      <c r="C646" s="10"/>
      <c r="D646" s="10"/>
    </row>
    <row r="647" spans="3:4" x14ac:dyDescent="0.2">
      <c r="C647" s="10"/>
      <c r="D647" s="10"/>
    </row>
    <row r="648" spans="3:4" x14ac:dyDescent="0.2">
      <c r="C648" s="10"/>
      <c r="D648" s="10"/>
    </row>
    <row r="649" spans="3:4" x14ac:dyDescent="0.2">
      <c r="C649" s="10"/>
      <c r="D649" s="10"/>
    </row>
    <row r="650" spans="3:4" x14ac:dyDescent="0.2">
      <c r="C650" s="10"/>
      <c r="D650" s="10"/>
    </row>
    <row r="651" spans="3:4" x14ac:dyDescent="0.2">
      <c r="C651" s="10"/>
      <c r="D651" s="10"/>
    </row>
    <row r="652" spans="3:4" x14ac:dyDescent="0.2">
      <c r="C652" s="10"/>
      <c r="D652" s="10"/>
    </row>
    <row r="653" spans="3:4" x14ac:dyDescent="0.2">
      <c r="C653" s="10"/>
      <c r="D653" s="10"/>
    </row>
    <row r="654" spans="3:4" x14ac:dyDescent="0.2">
      <c r="C654" s="10"/>
      <c r="D654" s="10"/>
    </row>
    <row r="655" spans="3:4" x14ac:dyDescent="0.2">
      <c r="C655" s="10"/>
      <c r="D655" s="10"/>
    </row>
    <row r="656" spans="3:4" x14ac:dyDescent="0.2">
      <c r="C656" s="10"/>
      <c r="D656" s="10"/>
    </row>
    <row r="657" spans="3:4" x14ac:dyDescent="0.2">
      <c r="C657" s="10"/>
      <c r="D657" s="10"/>
    </row>
    <row r="658" spans="3:4" x14ac:dyDescent="0.2">
      <c r="C658" s="10"/>
      <c r="D658" s="10"/>
    </row>
    <row r="659" spans="3:4" x14ac:dyDescent="0.2">
      <c r="C659" s="10"/>
      <c r="D659" s="10"/>
    </row>
    <row r="660" spans="3:4" x14ac:dyDescent="0.2">
      <c r="C660" s="10"/>
      <c r="D660" s="10"/>
    </row>
    <row r="661" spans="3:4" x14ac:dyDescent="0.2">
      <c r="C661" s="10"/>
      <c r="D661" s="10"/>
    </row>
    <row r="662" spans="3:4" x14ac:dyDescent="0.2">
      <c r="C662" s="10"/>
      <c r="D662" s="10"/>
    </row>
    <row r="663" spans="3:4" x14ac:dyDescent="0.2">
      <c r="C663" s="10"/>
      <c r="D663" s="10"/>
    </row>
    <row r="664" spans="3:4" x14ac:dyDescent="0.2">
      <c r="C664" s="10"/>
      <c r="D664" s="10"/>
    </row>
    <row r="665" spans="3:4" x14ac:dyDescent="0.2">
      <c r="C665" s="10"/>
      <c r="D665" s="10"/>
    </row>
    <row r="666" spans="3:4" x14ac:dyDescent="0.2">
      <c r="C666" s="10"/>
      <c r="D666" s="10"/>
    </row>
    <row r="667" spans="3:4" x14ac:dyDescent="0.2">
      <c r="C667" s="10"/>
      <c r="D667" s="10"/>
    </row>
    <row r="668" spans="3:4" x14ac:dyDescent="0.2">
      <c r="C668" s="10"/>
      <c r="D668" s="10"/>
    </row>
    <row r="669" spans="3:4" x14ac:dyDescent="0.2">
      <c r="C669" s="10"/>
      <c r="D669" s="10"/>
    </row>
    <row r="670" spans="3:4" x14ac:dyDescent="0.2">
      <c r="C670" s="10"/>
      <c r="D670" s="10"/>
    </row>
    <row r="671" spans="3:4" x14ac:dyDescent="0.2">
      <c r="C671" s="10"/>
      <c r="D671" s="10"/>
    </row>
    <row r="672" spans="3:4" x14ac:dyDescent="0.2">
      <c r="C672" s="10"/>
      <c r="D672" s="10"/>
    </row>
    <row r="673" spans="3:4" x14ac:dyDescent="0.2">
      <c r="C673" s="10"/>
      <c r="D673" s="10"/>
    </row>
    <row r="674" spans="3:4" x14ac:dyDescent="0.2">
      <c r="C674" s="10"/>
      <c r="D674" s="10"/>
    </row>
    <row r="675" spans="3:4" x14ac:dyDescent="0.2">
      <c r="C675" s="10"/>
      <c r="D675" s="10"/>
    </row>
    <row r="676" spans="3:4" x14ac:dyDescent="0.2">
      <c r="C676" s="10"/>
      <c r="D676" s="10"/>
    </row>
    <row r="677" spans="3:4" x14ac:dyDescent="0.2">
      <c r="C677" s="10"/>
      <c r="D677" s="10"/>
    </row>
    <row r="678" spans="3:4" x14ac:dyDescent="0.2">
      <c r="C678" s="10"/>
      <c r="D678" s="10"/>
    </row>
    <row r="679" spans="3:4" x14ac:dyDescent="0.2">
      <c r="C679" s="10"/>
      <c r="D679" s="10"/>
    </row>
    <row r="680" spans="3:4" x14ac:dyDescent="0.2">
      <c r="C680" s="10"/>
      <c r="D680" s="10"/>
    </row>
    <row r="681" spans="3:4" x14ac:dyDescent="0.2">
      <c r="C681" s="10"/>
      <c r="D681" s="10"/>
    </row>
    <row r="682" spans="3:4" x14ac:dyDescent="0.2">
      <c r="C682" s="10"/>
      <c r="D682" s="10"/>
    </row>
    <row r="683" spans="3:4" x14ac:dyDescent="0.2">
      <c r="C683" s="10"/>
      <c r="D683" s="10"/>
    </row>
    <row r="684" spans="3:4" x14ac:dyDescent="0.2">
      <c r="C684" s="10"/>
      <c r="D684" s="10"/>
    </row>
    <row r="685" spans="3:4" x14ac:dyDescent="0.2">
      <c r="C685" s="10"/>
      <c r="D685" s="10"/>
    </row>
    <row r="686" spans="3:4" x14ac:dyDescent="0.2">
      <c r="C686" s="10"/>
      <c r="D686" s="10"/>
    </row>
    <row r="687" spans="3:4" x14ac:dyDescent="0.2">
      <c r="C687" s="10"/>
      <c r="D687" s="10"/>
    </row>
    <row r="688" spans="3:4" x14ac:dyDescent="0.2">
      <c r="C688" s="10"/>
      <c r="D688" s="10"/>
    </row>
    <row r="689" spans="3:4" x14ac:dyDescent="0.2">
      <c r="C689" s="10"/>
      <c r="D689" s="10"/>
    </row>
    <row r="690" spans="3:4" x14ac:dyDescent="0.2">
      <c r="C690" s="10"/>
      <c r="D690" s="10"/>
    </row>
    <row r="691" spans="3:4" x14ac:dyDescent="0.2">
      <c r="C691" s="10"/>
      <c r="D691" s="10"/>
    </row>
    <row r="692" spans="3:4" x14ac:dyDescent="0.2">
      <c r="C692" s="10"/>
      <c r="D692" s="10"/>
    </row>
    <row r="693" spans="3:4" x14ac:dyDescent="0.2">
      <c r="C693" s="10"/>
      <c r="D693" s="10"/>
    </row>
    <row r="694" spans="3:4" x14ac:dyDescent="0.2">
      <c r="C694" s="10"/>
      <c r="D694" s="10"/>
    </row>
    <row r="695" spans="3:4" x14ac:dyDescent="0.2">
      <c r="C695" s="10"/>
      <c r="D695" s="10"/>
    </row>
    <row r="696" spans="3:4" x14ac:dyDescent="0.2">
      <c r="C696" s="10"/>
      <c r="D696" s="10"/>
    </row>
    <row r="697" spans="3:4" x14ac:dyDescent="0.2">
      <c r="C697" s="10"/>
      <c r="D697" s="10"/>
    </row>
    <row r="698" spans="3:4" x14ac:dyDescent="0.2">
      <c r="C698" s="10"/>
      <c r="D698" s="10"/>
    </row>
    <row r="699" spans="3:4" x14ac:dyDescent="0.2">
      <c r="C699" s="10"/>
      <c r="D699" s="10"/>
    </row>
    <row r="700" spans="3:4" x14ac:dyDescent="0.2">
      <c r="C700" s="10"/>
      <c r="D700" s="10"/>
    </row>
    <row r="701" spans="3:4" x14ac:dyDescent="0.2">
      <c r="C701" s="10"/>
      <c r="D701" s="10"/>
    </row>
    <row r="702" spans="3:4" x14ac:dyDescent="0.2">
      <c r="C702" s="10"/>
      <c r="D702" s="10"/>
    </row>
    <row r="703" spans="3:4" x14ac:dyDescent="0.2">
      <c r="C703" s="10"/>
      <c r="D703" s="10"/>
    </row>
    <row r="704" spans="3:4" x14ac:dyDescent="0.2">
      <c r="C704" s="10"/>
      <c r="D704" s="10"/>
    </row>
    <row r="705" spans="3:4" x14ac:dyDescent="0.2">
      <c r="C705" s="10"/>
      <c r="D705" s="10"/>
    </row>
    <row r="706" spans="3:4" x14ac:dyDescent="0.2">
      <c r="C706" s="10"/>
      <c r="D706" s="10"/>
    </row>
    <row r="707" spans="3:4" x14ac:dyDescent="0.2">
      <c r="C707" s="10"/>
      <c r="D707" s="10"/>
    </row>
    <row r="708" spans="3:4" x14ac:dyDescent="0.2">
      <c r="C708" s="10"/>
      <c r="D708" s="10"/>
    </row>
    <row r="709" spans="3:4" x14ac:dyDescent="0.2">
      <c r="C709" s="10"/>
      <c r="D709" s="10"/>
    </row>
    <row r="710" spans="3:4" x14ac:dyDescent="0.2">
      <c r="C710" s="10"/>
      <c r="D710" s="10"/>
    </row>
    <row r="711" spans="3:4" x14ac:dyDescent="0.2">
      <c r="C711" s="10"/>
      <c r="D711" s="10"/>
    </row>
    <row r="712" spans="3:4" x14ac:dyDescent="0.2">
      <c r="C712" s="10"/>
      <c r="D712" s="10"/>
    </row>
    <row r="713" spans="3:4" x14ac:dyDescent="0.2">
      <c r="C713" s="10"/>
      <c r="D713" s="10"/>
    </row>
    <row r="714" spans="3:4" x14ac:dyDescent="0.2">
      <c r="C714" s="10"/>
      <c r="D714" s="10"/>
    </row>
    <row r="715" spans="3:4" x14ac:dyDescent="0.2">
      <c r="C715" s="10"/>
      <c r="D715" s="10"/>
    </row>
    <row r="716" spans="3:4" x14ac:dyDescent="0.2">
      <c r="C716" s="10"/>
      <c r="D716" s="10"/>
    </row>
    <row r="717" spans="3:4" x14ac:dyDescent="0.2">
      <c r="C717" s="10"/>
      <c r="D717" s="10"/>
    </row>
    <row r="718" spans="3:4" x14ac:dyDescent="0.2">
      <c r="C718" s="10"/>
      <c r="D718" s="10"/>
    </row>
    <row r="719" spans="3:4" x14ac:dyDescent="0.2">
      <c r="C719" s="10"/>
      <c r="D719" s="10"/>
    </row>
    <row r="720" spans="3:4" x14ac:dyDescent="0.2">
      <c r="C720" s="10"/>
      <c r="D720" s="10"/>
    </row>
    <row r="721" spans="3:4" x14ac:dyDescent="0.2">
      <c r="C721" s="10"/>
      <c r="D721" s="10"/>
    </row>
    <row r="722" spans="3:4" x14ac:dyDescent="0.2">
      <c r="C722" s="10"/>
      <c r="D722" s="10"/>
    </row>
    <row r="723" spans="3:4" x14ac:dyDescent="0.2">
      <c r="C723" s="10"/>
      <c r="D723" s="10"/>
    </row>
    <row r="724" spans="3:4" x14ac:dyDescent="0.2">
      <c r="C724" s="10"/>
      <c r="D724" s="10"/>
    </row>
    <row r="725" spans="3:4" x14ac:dyDescent="0.2">
      <c r="C725" s="10"/>
      <c r="D725" s="10"/>
    </row>
    <row r="726" spans="3:4" x14ac:dyDescent="0.2">
      <c r="C726" s="10"/>
      <c r="D726" s="10"/>
    </row>
    <row r="727" spans="3:4" x14ac:dyDescent="0.2">
      <c r="C727" s="10"/>
      <c r="D727" s="10"/>
    </row>
    <row r="728" spans="3:4" x14ac:dyDescent="0.2">
      <c r="C728" s="10"/>
      <c r="D728" s="10"/>
    </row>
    <row r="729" spans="3:4" x14ac:dyDescent="0.2">
      <c r="C729" s="10"/>
      <c r="D729" s="10"/>
    </row>
    <row r="730" spans="3:4" x14ac:dyDescent="0.2">
      <c r="C730" s="10"/>
      <c r="D730" s="10"/>
    </row>
    <row r="731" spans="3:4" x14ac:dyDescent="0.2">
      <c r="C731" s="10"/>
      <c r="D731" s="10"/>
    </row>
    <row r="732" spans="3:4" x14ac:dyDescent="0.2">
      <c r="C732" s="10"/>
      <c r="D732" s="10"/>
    </row>
    <row r="733" spans="3:4" x14ac:dyDescent="0.2">
      <c r="C733" s="10"/>
      <c r="D733" s="10"/>
    </row>
    <row r="734" spans="3:4" x14ac:dyDescent="0.2">
      <c r="C734" s="10"/>
      <c r="D734" s="10"/>
    </row>
    <row r="735" spans="3:4" x14ac:dyDescent="0.2">
      <c r="C735" s="10"/>
      <c r="D735" s="10"/>
    </row>
    <row r="736" spans="3:4" x14ac:dyDescent="0.2">
      <c r="C736" s="10"/>
      <c r="D736" s="10"/>
    </row>
    <row r="737" spans="3:4" x14ac:dyDescent="0.2">
      <c r="C737" s="10"/>
      <c r="D737" s="10"/>
    </row>
    <row r="738" spans="3:4" x14ac:dyDescent="0.2">
      <c r="C738" s="10"/>
      <c r="D738" s="10"/>
    </row>
    <row r="739" spans="3:4" x14ac:dyDescent="0.2">
      <c r="C739" s="10"/>
      <c r="D739" s="10"/>
    </row>
    <row r="740" spans="3:4" x14ac:dyDescent="0.2">
      <c r="C740" s="10"/>
      <c r="D740" s="10"/>
    </row>
    <row r="741" spans="3:4" x14ac:dyDescent="0.2">
      <c r="C741" s="10"/>
      <c r="D741" s="10"/>
    </row>
    <row r="742" spans="3:4" x14ac:dyDescent="0.2">
      <c r="C742" s="10"/>
      <c r="D742" s="10"/>
    </row>
    <row r="743" spans="3:4" x14ac:dyDescent="0.2">
      <c r="C743" s="10"/>
      <c r="D743" s="10"/>
    </row>
    <row r="744" spans="3:4" x14ac:dyDescent="0.2">
      <c r="C744" s="10"/>
      <c r="D744" s="10"/>
    </row>
    <row r="745" spans="3:4" x14ac:dyDescent="0.2">
      <c r="C745" s="10"/>
      <c r="D745" s="10"/>
    </row>
    <row r="746" spans="3:4" x14ac:dyDescent="0.2">
      <c r="C746" s="10"/>
      <c r="D746" s="10"/>
    </row>
    <row r="747" spans="3:4" x14ac:dyDescent="0.2">
      <c r="C747" s="10"/>
      <c r="D747" s="10"/>
    </row>
    <row r="748" spans="3:4" x14ac:dyDescent="0.2">
      <c r="C748" s="10"/>
      <c r="D748" s="10"/>
    </row>
    <row r="749" spans="3:4" x14ac:dyDescent="0.2">
      <c r="C749" s="10"/>
      <c r="D749" s="10"/>
    </row>
    <row r="750" spans="3:4" x14ac:dyDescent="0.2">
      <c r="C750" s="10"/>
      <c r="D750" s="10"/>
    </row>
    <row r="751" spans="3:4" x14ac:dyDescent="0.2">
      <c r="C751" s="10"/>
      <c r="D751" s="10"/>
    </row>
    <row r="752" spans="3:4" x14ac:dyDescent="0.2">
      <c r="C752" s="10"/>
      <c r="D752" s="10"/>
    </row>
    <row r="753" spans="3:4" x14ac:dyDescent="0.2">
      <c r="C753" s="10"/>
      <c r="D753" s="10"/>
    </row>
    <row r="754" spans="3:4" x14ac:dyDescent="0.2">
      <c r="C754" s="10"/>
      <c r="D754" s="10"/>
    </row>
    <row r="755" spans="3:4" x14ac:dyDescent="0.2">
      <c r="C755" s="10"/>
      <c r="D755" s="10"/>
    </row>
    <row r="756" spans="3:4" x14ac:dyDescent="0.2">
      <c r="C756" s="10"/>
      <c r="D756" s="10"/>
    </row>
    <row r="757" spans="3:4" x14ac:dyDescent="0.2">
      <c r="C757" s="10"/>
      <c r="D757" s="10"/>
    </row>
    <row r="758" spans="3:4" x14ac:dyDescent="0.2">
      <c r="C758" s="10"/>
      <c r="D758" s="10"/>
    </row>
    <row r="759" spans="3:4" x14ac:dyDescent="0.2">
      <c r="C759" s="10"/>
      <c r="D759" s="10"/>
    </row>
    <row r="760" spans="3:4" x14ac:dyDescent="0.2">
      <c r="C760" s="10"/>
      <c r="D760" s="10"/>
    </row>
    <row r="761" spans="3:4" x14ac:dyDescent="0.2">
      <c r="C761" s="10"/>
      <c r="D761" s="10"/>
    </row>
    <row r="762" spans="3:4" x14ac:dyDescent="0.2">
      <c r="C762" s="10"/>
      <c r="D762" s="10"/>
    </row>
    <row r="763" spans="3:4" x14ac:dyDescent="0.2">
      <c r="C763" s="10"/>
      <c r="D763" s="10"/>
    </row>
    <row r="764" spans="3:4" x14ac:dyDescent="0.2">
      <c r="C764" s="10"/>
      <c r="D764" s="10"/>
    </row>
    <row r="765" spans="3:4" x14ac:dyDescent="0.2">
      <c r="C765" s="10"/>
      <c r="D765" s="10"/>
    </row>
    <row r="766" spans="3:4" x14ac:dyDescent="0.2">
      <c r="C766" s="10"/>
      <c r="D766" s="10"/>
    </row>
    <row r="767" spans="3:4" x14ac:dyDescent="0.2">
      <c r="C767" s="10"/>
      <c r="D767" s="10"/>
    </row>
    <row r="768" spans="3:4" x14ac:dyDescent="0.2">
      <c r="C768" s="10"/>
      <c r="D768" s="10"/>
    </row>
    <row r="769" spans="3:4" x14ac:dyDescent="0.2">
      <c r="C769" s="10"/>
      <c r="D769" s="10"/>
    </row>
    <row r="770" spans="3:4" x14ac:dyDescent="0.2">
      <c r="C770" s="10"/>
      <c r="D770" s="10"/>
    </row>
    <row r="771" spans="3:4" x14ac:dyDescent="0.2">
      <c r="C771" s="10"/>
      <c r="D771" s="10"/>
    </row>
    <row r="772" spans="3:4" x14ac:dyDescent="0.2">
      <c r="C772" s="10"/>
      <c r="D772" s="10"/>
    </row>
    <row r="773" spans="3:4" x14ac:dyDescent="0.2">
      <c r="C773" s="10"/>
      <c r="D773" s="10"/>
    </row>
    <row r="774" spans="3:4" x14ac:dyDescent="0.2">
      <c r="C774" s="10"/>
      <c r="D774" s="10"/>
    </row>
    <row r="775" spans="3:4" x14ac:dyDescent="0.2">
      <c r="C775" s="10"/>
      <c r="D775" s="10"/>
    </row>
    <row r="776" spans="3:4" x14ac:dyDescent="0.2">
      <c r="C776" s="10"/>
      <c r="D776" s="10"/>
    </row>
    <row r="777" spans="3:4" x14ac:dyDescent="0.2">
      <c r="C777" s="10"/>
      <c r="D777" s="10"/>
    </row>
    <row r="778" spans="3:4" x14ac:dyDescent="0.2">
      <c r="C778" s="10"/>
      <c r="D778" s="10"/>
    </row>
    <row r="779" spans="3:4" x14ac:dyDescent="0.2">
      <c r="C779" s="10"/>
      <c r="D779" s="10"/>
    </row>
    <row r="780" spans="3:4" x14ac:dyDescent="0.2">
      <c r="C780" s="10"/>
      <c r="D780" s="10"/>
    </row>
    <row r="781" spans="3:4" x14ac:dyDescent="0.2">
      <c r="C781" s="10"/>
      <c r="D781" s="10"/>
    </row>
    <row r="782" spans="3:4" x14ac:dyDescent="0.2">
      <c r="C782" s="10"/>
      <c r="D782" s="10"/>
    </row>
    <row r="783" spans="3:4" x14ac:dyDescent="0.2">
      <c r="C783" s="10"/>
      <c r="D783" s="10"/>
    </row>
    <row r="784" spans="3:4" x14ac:dyDescent="0.2">
      <c r="C784" s="10"/>
      <c r="D784" s="10"/>
    </row>
    <row r="785" spans="3:4" x14ac:dyDescent="0.2">
      <c r="C785" s="10"/>
      <c r="D785" s="10"/>
    </row>
    <row r="786" spans="3:4" x14ac:dyDescent="0.2">
      <c r="C786" s="10"/>
      <c r="D786" s="10"/>
    </row>
    <row r="787" spans="3:4" x14ac:dyDescent="0.2">
      <c r="C787" s="10"/>
      <c r="D787" s="10"/>
    </row>
    <row r="788" spans="3:4" x14ac:dyDescent="0.2">
      <c r="C788" s="10"/>
      <c r="D788" s="10"/>
    </row>
    <row r="789" spans="3:4" x14ac:dyDescent="0.2">
      <c r="C789" s="10"/>
      <c r="D789" s="10"/>
    </row>
    <row r="790" spans="3:4" x14ac:dyDescent="0.2">
      <c r="C790" s="10"/>
      <c r="D790" s="10"/>
    </row>
    <row r="791" spans="3:4" x14ac:dyDescent="0.2">
      <c r="C791" s="10"/>
      <c r="D791" s="10"/>
    </row>
    <row r="792" spans="3:4" x14ac:dyDescent="0.2">
      <c r="C792" s="10"/>
      <c r="D792" s="10"/>
    </row>
    <row r="793" spans="3:4" x14ac:dyDescent="0.2">
      <c r="C793" s="10"/>
      <c r="D793" s="10"/>
    </row>
    <row r="794" spans="3:4" x14ac:dyDescent="0.2">
      <c r="C794" s="10"/>
      <c r="D794" s="10"/>
    </row>
    <row r="795" spans="3:4" x14ac:dyDescent="0.2">
      <c r="C795" s="10"/>
      <c r="D795" s="10"/>
    </row>
    <row r="796" spans="3:4" x14ac:dyDescent="0.2">
      <c r="C796" s="10"/>
      <c r="D796" s="10"/>
    </row>
    <row r="797" spans="3:4" x14ac:dyDescent="0.2">
      <c r="C797" s="10"/>
      <c r="D797" s="10"/>
    </row>
    <row r="798" spans="3:4" x14ac:dyDescent="0.2">
      <c r="C798" s="10"/>
      <c r="D798" s="10"/>
    </row>
    <row r="799" spans="3:4" x14ac:dyDescent="0.2">
      <c r="C799" s="10"/>
      <c r="D799" s="10"/>
    </row>
    <row r="800" spans="3:4" x14ac:dyDescent="0.2">
      <c r="C800" s="10"/>
      <c r="D800" s="10"/>
    </row>
    <row r="801" spans="3:4" x14ac:dyDescent="0.2">
      <c r="C801" s="10"/>
      <c r="D801" s="10"/>
    </row>
    <row r="802" spans="3:4" x14ac:dyDescent="0.2">
      <c r="C802" s="10"/>
      <c r="D802" s="10"/>
    </row>
    <row r="803" spans="3:4" x14ac:dyDescent="0.2">
      <c r="C803" s="10"/>
      <c r="D803" s="10"/>
    </row>
    <row r="804" spans="3:4" x14ac:dyDescent="0.2">
      <c r="C804" s="10"/>
      <c r="D804" s="10"/>
    </row>
    <row r="805" spans="3:4" x14ac:dyDescent="0.2">
      <c r="C805" s="10"/>
      <c r="D805" s="10"/>
    </row>
    <row r="806" spans="3:4" x14ac:dyDescent="0.2">
      <c r="C806" s="10"/>
      <c r="D806" s="10"/>
    </row>
    <row r="807" spans="3:4" x14ac:dyDescent="0.2">
      <c r="C807" s="10"/>
      <c r="D807" s="10"/>
    </row>
    <row r="808" spans="3:4" x14ac:dyDescent="0.2">
      <c r="C808" s="10"/>
      <c r="D808" s="10"/>
    </row>
    <row r="809" spans="3:4" x14ac:dyDescent="0.2">
      <c r="C809" s="10"/>
      <c r="D809" s="10"/>
    </row>
    <row r="810" spans="3:4" x14ac:dyDescent="0.2">
      <c r="C810" s="10"/>
      <c r="D810" s="10"/>
    </row>
    <row r="811" spans="3:4" x14ac:dyDescent="0.2">
      <c r="C811" s="10"/>
      <c r="D811" s="10"/>
    </row>
    <row r="812" spans="3:4" x14ac:dyDescent="0.2">
      <c r="C812" s="10"/>
      <c r="D812" s="10"/>
    </row>
    <row r="813" spans="3:4" x14ac:dyDescent="0.2">
      <c r="C813" s="10"/>
      <c r="D813" s="10"/>
    </row>
    <row r="814" spans="3:4" x14ac:dyDescent="0.2">
      <c r="C814" s="10"/>
      <c r="D814" s="10"/>
    </row>
    <row r="815" spans="3:4" x14ac:dyDescent="0.2">
      <c r="C815" s="10"/>
      <c r="D815" s="10"/>
    </row>
    <row r="816" spans="3:4" x14ac:dyDescent="0.2">
      <c r="C816" s="10"/>
      <c r="D816" s="10"/>
    </row>
    <row r="817" spans="3:4" x14ac:dyDescent="0.2">
      <c r="C817" s="10"/>
      <c r="D817" s="10"/>
    </row>
    <row r="818" spans="3:4" x14ac:dyDescent="0.2">
      <c r="C818" s="10"/>
      <c r="D818" s="10"/>
    </row>
    <row r="819" spans="3:4" x14ac:dyDescent="0.2">
      <c r="C819" s="10"/>
      <c r="D819" s="10"/>
    </row>
    <row r="820" spans="3:4" x14ac:dyDescent="0.2">
      <c r="C820" s="10"/>
      <c r="D820" s="10"/>
    </row>
    <row r="821" spans="3:4" x14ac:dyDescent="0.2">
      <c r="C821" s="10"/>
      <c r="D821" s="10"/>
    </row>
    <row r="822" spans="3:4" x14ac:dyDescent="0.2">
      <c r="C822" s="10"/>
      <c r="D822" s="10"/>
    </row>
    <row r="823" spans="3:4" x14ac:dyDescent="0.2">
      <c r="C823" s="10"/>
      <c r="D823" s="10"/>
    </row>
    <row r="824" spans="3:4" x14ac:dyDescent="0.2">
      <c r="C824" s="10"/>
      <c r="D824" s="10"/>
    </row>
    <row r="825" spans="3:4" x14ac:dyDescent="0.2">
      <c r="C825" s="10"/>
      <c r="D825" s="10"/>
    </row>
    <row r="826" spans="3:4" x14ac:dyDescent="0.2">
      <c r="C826" s="10"/>
      <c r="D826" s="10"/>
    </row>
    <row r="827" spans="3:4" x14ac:dyDescent="0.2">
      <c r="C827" s="10"/>
      <c r="D827" s="10"/>
    </row>
    <row r="828" spans="3:4" x14ac:dyDescent="0.2">
      <c r="C828" s="10"/>
      <c r="D828" s="10"/>
    </row>
    <row r="829" spans="3:4" x14ac:dyDescent="0.2">
      <c r="C829" s="10"/>
      <c r="D829" s="10"/>
    </row>
    <row r="830" spans="3:4" x14ac:dyDescent="0.2">
      <c r="C830" s="10"/>
      <c r="D830" s="10"/>
    </row>
    <row r="831" spans="3:4" x14ac:dyDescent="0.2">
      <c r="C831" s="10"/>
      <c r="D831" s="10"/>
    </row>
    <row r="832" spans="3:4" x14ac:dyDescent="0.2">
      <c r="C832" s="10"/>
      <c r="D832" s="10"/>
    </row>
    <row r="833" spans="3:4" x14ac:dyDescent="0.2">
      <c r="C833" s="10"/>
      <c r="D833" s="10"/>
    </row>
    <row r="834" spans="3:4" x14ac:dyDescent="0.2">
      <c r="C834" s="10"/>
      <c r="D834" s="10"/>
    </row>
    <row r="835" spans="3:4" x14ac:dyDescent="0.2">
      <c r="C835" s="10"/>
      <c r="D835" s="10"/>
    </row>
    <row r="836" spans="3:4" x14ac:dyDescent="0.2">
      <c r="C836" s="10"/>
      <c r="D836" s="10"/>
    </row>
    <row r="837" spans="3:4" x14ac:dyDescent="0.2">
      <c r="C837" s="10"/>
      <c r="D837" s="10"/>
    </row>
    <row r="838" spans="3:4" x14ac:dyDescent="0.2">
      <c r="C838" s="10"/>
      <c r="D838" s="10"/>
    </row>
    <row r="839" spans="3:4" x14ac:dyDescent="0.2">
      <c r="C839" s="10"/>
      <c r="D839" s="10"/>
    </row>
    <row r="840" spans="3:4" x14ac:dyDescent="0.2">
      <c r="C840" s="10"/>
      <c r="D840" s="10"/>
    </row>
    <row r="841" spans="3:4" x14ac:dyDescent="0.2">
      <c r="C841" s="10"/>
      <c r="D841" s="10"/>
    </row>
    <row r="842" spans="3:4" x14ac:dyDescent="0.2">
      <c r="C842" s="10"/>
      <c r="D842" s="10"/>
    </row>
    <row r="843" spans="3:4" x14ac:dyDescent="0.2">
      <c r="C843" s="10"/>
      <c r="D843" s="10"/>
    </row>
    <row r="844" spans="3:4" x14ac:dyDescent="0.2">
      <c r="C844" s="10"/>
      <c r="D844" s="10"/>
    </row>
    <row r="845" spans="3:4" x14ac:dyDescent="0.2">
      <c r="C845" s="10"/>
      <c r="D845" s="10"/>
    </row>
    <row r="846" spans="3:4" x14ac:dyDescent="0.2">
      <c r="C846" s="10"/>
      <c r="D846" s="10"/>
    </row>
    <row r="847" spans="3:4" x14ac:dyDescent="0.2">
      <c r="C847" s="10"/>
      <c r="D847" s="10"/>
    </row>
    <row r="848" spans="3:4" x14ac:dyDescent="0.2">
      <c r="C848" s="10"/>
      <c r="D848" s="10"/>
    </row>
    <row r="849" spans="3:4" x14ac:dyDescent="0.2">
      <c r="C849" s="10"/>
      <c r="D849" s="10"/>
    </row>
    <row r="850" spans="3:4" x14ac:dyDescent="0.2">
      <c r="C850" s="10"/>
      <c r="D850" s="10"/>
    </row>
    <row r="851" spans="3:4" x14ac:dyDescent="0.2">
      <c r="C851" s="10"/>
      <c r="D851" s="10"/>
    </row>
    <row r="852" spans="3:4" x14ac:dyDescent="0.2">
      <c r="C852" s="10"/>
      <c r="D852" s="10"/>
    </row>
    <row r="853" spans="3:4" x14ac:dyDescent="0.2">
      <c r="C853" s="10"/>
      <c r="D853" s="10"/>
    </row>
    <row r="854" spans="3:4" x14ac:dyDescent="0.2">
      <c r="C854" s="10"/>
      <c r="D854" s="10"/>
    </row>
    <row r="855" spans="3:4" x14ac:dyDescent="0.2">
      <c r="C855" s="10"/>
      <c r="D855" s="10"/>
    </row>
    <row r="856" spans="3:4" x14ac:dyDescent="0.2">
      <c r="C856" s="10"/>
      <c r="D856" s="10"/>
    </row>
    <row r="857" spans="3:4" x14ac:dyDescent="0.2">
      <c r="C857" s="10"/>
      <c r="D857" s="10"/>
    </row>
    <row r="858" spans="3:4" x14ac:dyDescent="0.2">
      <c r="C858" s="10"/>
      <c r="D858" s="10"/>
    </row>
    <row r="859" spans="3:4" x14ac:dyDescent="0.2">
      <c r="C859" s="10"/>
      <c r="D859" s="10"/>
    </row>
    <row r="860" spans="3:4" x14ac:dyDescent="0.2">
      <c r="C860" s="10"/>
      <c r="D860" s="10"/>
    </row>
    <row r="861" spans="3:4" x14ac:dyDescent="0.2">
      <c r="C861" s="10"/>
      <c r="D861" s="10"/>
    </row>
    <row r="862" spans="3:4" x14ac:dyDescent="0.2">
      <c r="C862" s="10"/>
      <c r="D862" s="10"/>
    </row>
    <row r="863" spans="3:4" x14ac:dyDescent="0.2">
      <c r="C863" s="10"/>
      <c r="D863" s="10"/>
    </row>
    <row r="864" spans="3:4" x14ac:dyDescent="0.2">
      <c r="C864" s="10"/>
      <c r="D864" s="10"/>
    </row>
    <row r="865" spans="3:4" x14ac:dyDescent="0.2">
      <c r="C865" s="10"/>
      <c r="D865" s="10"/>
    </row>
    <row r="866" spans="3:4" x14ac:dyDescent="0.2">
      <c r="C866" s="10"/>
      <c r="D866" s="10"/>
    </row>
    <row r="867" spans="3:4" x14ac:dyDescent="0.2">
      <c r="C867" s="10"/>
      <c r="D867" s="10"/>
    </row>
    <row r="868" spans="3:4" x14ac:dyDescent="0.2">
      <c r="C868" s="10"/>
      <c r="D868" s="10"/>
    </row>
    <row r="869" spans="3:4" x14ac:dyDescent="0.2">
      <c r="C869" s="10"/>
      <c r="D869" s="10"/>
    </row>
    <row r="870" spans="3:4" x14ac:dyDescent="0.2">
      <c r="C870" s="10"/>
      <c r="D870" s="10"/>
    </row>
    <row r="871" spans="3:4" x14ac:dyDescent="0.2">
      <c r="C871" s="10"/>
      <c r="D871" s="10"/>
    </row>
    <row r="872" spans="3:4" x14ac:dyDescent="0.2">
      <c r="C872" s="10"/>
      <c r="D872" s="10"/>
    </row>
    <row r="873" spans="3:4" x14ac:dyDescent="0.2">
      <c r="C873" s="10"/>
      <c r="D873" s="10"/>
    </row>
    <row r="874" spans="3:4" x14ac:dyDescent="0.2">
      <c r="C874" s="10"/>
      <c r="D874" s="10"/>
    </row>
    <row r="875" spans="3:4" x14ac:dyDescent="0.2">
      <c r="C875" s="10"/>
      <c r="D875" s="10"/>
    </row>
    <row r="876" spans="3:4" x14ac:dyDescent="0.2">
      <c r="C876" s="10"/>
      <c r="D876" s="10"/>
    </row>
    <row r="877" spans="3:4" x14ac:dyDescent="0.2">
      <c r="C877" s="10"/>
      <c r="D877" s="10"/>
    </row>
    <row r="878" spans="3:4" x14ac:dyDescent="0.2">
      <c r="C878" s="10"/>
      <c r="D878" s="10"/>
    </row>
    <row r="879" spans="3:4" x14ac:dyDescent="0.2">
      <c r="C879" s="10"/>
      <c r="D879" s="10"/>
    </row>
    <row r="880" spans="3:4" x14ac:dyDescent="0.2">
      <c r="C880" s="10"/>
      <c r="D880" s="10"/>
    </row>
    <row r="881" spans="3:4" x14ac:dyDescent="0.2">
      <c r="C881" s="10"/>
      <c r="D881" s="10"/>
    </row>
    <row r="882" spans="3:4" x14ac:dyDescent="0.2">
      <c r="C882" s="10"/>
      <c r="D882" s="10"/>
    </row>
    <row r="883" spans="3:4" x14ac:dyDescent="0.2">
      <c r="C883" s="10"/>
      <c r="D883" s="10"/>
    </row>
    <row r="884" spans="3:4" x14ac:dyDescent="0.2">
      <c r="C884" s="10"/>
      <c r="D884" s="10"/>
    </row>
    <row r="885" spans="3:4" x14ac:dyDescent="0.2">
      <c r="C885" s="10"/>
      <c r="D885" s="10"/>
    </row>
    <row r="886" spans="3:4" x14ac:dyDescent="0.2">
      <c r="C886" s="10"/>
      <c r="D886" s="10"/>
    </row>
    <row r="887" spans="3:4" x14ac:dyDescent="0.2">
      <c r="C887" s="10"/>
      <c r="D887" s="10"/>
    </row>
    <row r="888" spans="3:4" x14ac:dyDescent="0.2">
      <c r="C888" s="10"/>
      <c r="D888" s="10"/>
    </row>
    <row r="889" spans="3:4" x14ac:dyDescent="0.2">
      <c r="C889" s="10"/>
      <c r="D889" s="10"/>
    </row>
    <row r="890" spans="3:4" x14ac:dyDescent="0.2">
      <c r="C890" s="10"/>
      <c r="D890" s="10"/>
    </row>
    <row r="891" spans="3:4" x14ac:dyDescent="0.2">
      <c r="C891" s="10"/>
      <c r="D891" s="10"/>
    </row>
    <row r="892" spans="3:4" x14ac:dyDescent="0.2">
      <c r="C892" s="10"/>
      <c r="D892" s="10"/>
    </row>
    <row r="893" spans="3:4" x14ac:dyDescent="0.2">
      <c r="C893" s="10"/>
      <c r="D893" s="10"/>
    </row>
    <row r="894" spans="3:4" x14ac:dyDescent="0.2">
      <c r="C894" s="10"/>
      <c r="D894" s="10"/>
    </row>
    <row r="895" spans="3:4" x14ac:dyDescent="0.2">
      <c r="C895" s="10"/>
      <c r="D895" s="10"/>
    </row>
    <row r="896" spans="3:4" x14ac:dyDescent="0.2">
      <c r="C896" s="10"/>
      <c r="D896" s="10"/>
    </row>
    <row r="897" spans="3:4" x14ac:dyDescent="0.2">
      <c r="C897" s="10"/>
      <c r="D897" s="10"/>
    </row>
    <row r="898" spans="3:4" x14ac:dyDescent="0.2">
      <c r="C898" s="10"/>
      <c r="D898" s="10"/>
    </row>
    <row r="899" spans="3:4" x14ac:dyDescent="0.2">
      <c r="C899" s="10"/>
      <c r="D899" s="10"/>
    </row>
    <row r="900" spans="3:4" x14ac:dyDescent="0.2">
      <c r="C900" s="10"/>
      <c r="D900" s="10"/>
    </row>
    <row r="901" spans="3:4" x14ac:dyDescent="0.2">
      <c r="C901" s="10"/>
      <c r="D901" s="10"/>
    </row>
    <row r="902" spans="3:4" x14ac:dyDescent="0.2">
      <c r="C902" s="10"/>
      <c r="D902" s="10"/>
    </row>
    <row r="903" spans="3:4" x14ac:dyDescent="0.2">
      <c r="C903" s="10"/>
      <c r="D903" s="10"/>
    </row>
    <row r="904" spans="3:4" x14ac:dyDescent="0.2">
      <c r="C904" s="10"/>
      <c r="D904" s="10"/>
    </row>
    <row r="905" spans="3:4" x14ac:dyDescent="0.2">
      <c r="C905" s="10"/>
      <c r="D905" s="10"/>
    </row>
    <row r="906" spans="3:4" x14ac:dyDescent="0.2">
      <c r="C906" s="10"/>
      <c r="D906" s="10"/>
    </row>
    <row r="907" spans="3:4" x14ac:dyDescent="0.2">
      <c r="C907" s="10"/>
      <c r="D907" s="10"/>
    </row>
    <row r="908" spans="3:4" x14ac:dyDescent="0.2">
      <c r="C908" s="10"/>
      <c r="D908" s="10"/>
    </row>
    <row r="909" spans="3:4" x14ac:dyDescent="0.2">
      <c r="C909" s="10"/>
      <c r="D909" s="10"/>
    </row>
    <row r="910" spans="3:4" x14ac:dyDescent="0.2">
      <c r="C910" s="10"/>
      <c r="D910" s="10"/>
    </row>
    <row r="911" spans="3:4" x14ac:dyDescent="0.2">
      <c r="C911" s="10"/>
      <c r="D911" s="10"/>
    </row>
    <row r="912" spans="3:4" x14ac:dyDescent="0.2">
      <c r="C912" s="10"/>
      <c r="D912" s="10"/>
    </row>
    <row r="913" spans="3:4" x14ac:dyDescent="0.2">
      <c r="C913" s="10"/>
      <c r="D913" s="10"/>
    </row>
    <row r="914" spans="3:4" x14ac:dyDescent="0.2">
      <c r="C914" s="10"/>
      <c r="D914" s="10"/>
    </row>
    <row r="915" spans="3:4" x14ac:dyDescent="0.2">
      <c r="C915" s="10"/>
      <c r="D915" s="10"/>
    </row>
    <row r="916" spans="3:4" x14ac:dyDescent="0.2">
      <c r="C916" s="10"/>
      <c r="D916" s="10"/>
    </row>
    <row r="917" spans="3:4" x14ac:dyDescent="0.2">
      <c r="C917" s="10"/>
      <c r="D917" s="10"/>
    </row>
    <row r="918" spans="3:4" x14ac:dyDescent="0.2">
      <c r="C918" s="10"/>
      <c r="D918" s="10"/>
    </row>
    <row r="919" spans="3:4" x14ac:dyDescent="0.2">
      <c r="C919" s="10"/>
      <c r="D919" s="10"/>
    </row>
    <row r="920" spans="3:4" x14ac:dyDescent="0.2">
      <c r="C920" s="10"/>
      <c r="D920" s="10"/>
    </row>
    <row r="921" spans="3:4" x14ac:dyDescent="0.2">
      <c r="C921" s="10"/>
      <c r="D921" s="10"/>
    </row>
    <row r="922" spans="3:4" x14ac:dyDescent="0.2">
      <c r="C922" s="10"/>
      <c r="D922" s="10"/>
    </row>
    <row r="923" spans="3:4" x14ac:dyDescent="0.2">
      <c r="C923" s="10"/>
      <c r="D923" s="10"/>
    </row>
    <row r="924" spans="3:4" x14ac:dyDescent="0.2">
      <c r="C924" s="10"/>
      <c r="D924" s="10"/>
    </row>
    <row r="925" spans="3:4" x14ac:dyDescent="0.2">
      <c r="C925" s="10"/>
      <c r="D925" s="10"/>
    </row>
    <row r="926" spans="3:4" x14ac:dyDescent="0.2">
      <c r="C926" s="10"/>
      <c r="D926" s="10"/>
    </row>
    <row r="927" spans="3:4" x14ac:dyDescent="0.2">
      <c r="C927" s="10"/>
      <c r="D927" s="10"/>
    </row>
    <row r="928" spans="3:4" x14ac:dyDescent="0.2">
      <c r="C928" s="10"/>
      <c r="D928" s="10"/>
    </row>
    <row r="929" spans="3:4" x14ac:dyDescent="0.2">
      <c r="C929" s="10"/>
      <c r="D929" s="10"/>
    </row>
    <row r="930" spans="3:4" x14ac:dyDescent="0.2">
      <c r="C930" s="10"/>
      <c r="D930" s="10"/>
    </row>
    <row r="931" spans="3:4" x14ac:dyDescent="0.2">
      <c r="C931" s="10"/>
      <c r="D931" s="10"/>
    </row>
    <row r="932" spans="3:4" x14ac:dyDescent="0.2">
      <c r="C932" s="10"/>
      <c r="D932" s="10"/>
    </row>
    <row r="933" spans="3:4" x14ac:dyDescent="0.2">
      <c r="C933" s="10"/>
      <c r="D933" s="10"/>
    </row>
    <row r="934" spans="3:4" x14ac:dyDescent="0.2">
      <c r="C934" s="10"/>
      <c r="D934" s="10"/>
    </row>
    <row r="935" spans="3:4" x14ac:dyDescent="0.2">
      <c r="C935" s="10"/>
      <c r="D935" s="10"/>
    </row>
    <row r="936" spans="3:4" x14ac:dyDescent="0.2">
      <c r="C936" s="10"/>
      <c r="D936" s="10"/>
    </row>
    <row r="937" spans="3:4" x14ac:dyDescent="0.2">
      <c r="C937" s="10"/>
      <c r="D937" s="10"/>
    </row>
    <row r="938" spans="3:4" x14ac:dyDescent="0.2">
      <c r="C938" s="10"/>
      <c r="D938" s="10"/>
    </row>
    <row r="939" spans="3:4" x14ac:dyDescent="0.2">
      <c r="C939" s="10"/>
      <c r="D939" s="10"/>
    </row>
    <row r="940" spans="3:4" x14ac:dyDescent="0.2">
      <c r="C940" s="10"/>
      <c r="D940" s="10"/>
    </row>
    <row r="941" spans="3:4" x14ac:dyDescent="0.2">
      <c r="C941" s="10"/>
      <c r="D941" s="10"/>
    </row>
    <row r="942" spans="3:4" x14ac:dyDescent="0.2">
      <c r="C942" s="10"/>
      <c r="D942" s="10"/>
    </row>
    <row r="943" spans="3:4" x14ac:dyDescent="0.2">
      <c r="C943" s="10"/>
      <c r="D943" s="10"/>
    </row>
    <row r="944" spans="3:4" x14ac:dyDescent="0.2">
      <c r="C944" s="10"/>
      <c r="D944" s="10"/>
    </row>
    <row r="945" spans="3:4" x14ac:dyDescent="0.2">
      <c r="C945" s="10"/>
      <c r="D945" s="10"/>
    </row>
    <row r="946" spans="3:4" x14ac:dyDescent="0.2">
      <c r="C946" s="10"/>
      <c r="D946" s="10"/>
    </row>
    <row r="947" spans="3:4" x14ac:dyDescent="0.2">
      <c r="C947" s="10"/>
      <c r="D947" s="10"/>
    </row>
    <row r="948" spans="3:4" x14ac:dyDescent="0.2">
      <c r="C948" s="10"/>
      <c r="D948" s="10"/>
    </row>
    <row r="949" spans="3:4" x14ac:dyDescent="0.2">
      <c r="C949" s="10"/>
      <c r="D949" s="10"/>
    </row>
    <row r="950" spans="3:4" x14ac:dyDescent="0.2">
      <c r="C950" s="10"/>
      <c r="D950" s="10"/>
    </row>
    <row r="951" spans="3:4" x14ac:dyDescent="0.2">
      <c r="C951" s="10"/>
      <c r="D951" s="10"/>
    </row>
    <row r="952" spans="3:4" x14ac:dyDescent="0.2">
      <c r="C952" s="10"/>
      <c r="D952" s="10"/>
    </row>
    <row r="953" spans="3:4" x14ac:dyDescent="0.2">
      <c r="C953" s="10"/>
      <c r="D953" s="10"/>
    </row>
    <row r="954" spans="3:4" x14ac:dyDescent="0.2">
      <c r="C954" s="10"/>
      <c r="D954" s="10"/>
    </row>
    <row r="955" spans="3:4" x14ac:dyDescent="0.2">
      <c r="C955" s="10"/>
      <c r="D955" s="10"/>
    </row>
    <row r="956" spans="3:4" x14ac:dyDescent="0.2">
      <c r="C956" s="10"/>
      <c r="D956" s="10"/>
    </row>
    <row r="957" spans="3:4" x14ac:dyDescent="0.2">
      <c r="C957" s="10"/>
      <c r="D957" s="10"/>
    </row>
    <row r="958" spans="3:4" x14ac:dyDescent="0.2">
      <c r="C958" s="10"/>
      <c r="D958" s="10"/>
    </row>
    <row r="959" spans="3:4" x14ac:dyDescent="0.2">
      <c r="C959" s="10"/>
      <c r="D959" s="10"/>
    </row>
    <row r="960" spans="3:4" x14ac:dyDescent="0.2">
      <c r="C960" s="10"/>
      <c r="D960" s="10"/>
    </row>
    <row r="961" spans="3:4" x14ac:dyDescent="0.2">
      <c r="C961" s="10"/>
      <c r="D961" s="10"/>
    </row>
    <row r="962" spans="3:4" x14ac:dyDescent="0.2">
      <c r="C962" s="10"/>
      <c r="D962" s="10"/>
    </row>
    <row r="963" spans="3:4" x14ac:dyDescent="0.2">
      <c r="C963" s="10"/>
      <c r="D963" s="10"/>
    </row>
    <row r="964" spans="3:4" x14ac:dyDescent="0.2">
      <c r="C964" s="10"/>
      <c r="D964" s="10"/>
    </row>
    <row r="965" spans="3:4" x14ac:dyDescent="0.2">
      <c r="C965" s="10"/>
      <c r="D965" s="10"/>
    </row>
    <row r="966" spans="3:4" x14ac:dyDescent="0.2">
      <c r="C966" s="10"/>
      <c r="D966" s="10"/>
    </row>
    <row r="967" spans="3:4" x14ac:dyDescent="0.2">
      <c r="C967" s="10"/>
      <c r="D967" s="10"/>
    </row>
    <row r="968" spans="3:4" x14ac:dyDescent="0.2">
      <c r="C968" s="10"/>
      <c r="D968" s="10"/>
    </row>
    <row r="969" spans="3:4" x14ac:dyDescent="0.2">
      <c r="C969" s="10"/>
      <c r="D969" s="10"/>
    </row>
    <row r="970" spans="3:4" x14ac:dyDescent="0.2">
      <c r="C970" s="10"/>
      <c r="D970" s="10"/>
    </row>
    <row r="971" spans="3:4" x14ac:dyDescent="0.2">
      <c r="C971" s="10"/>
      <c r="D971" s="10"/>
    </row>
    <row r="972" spans="3:4" x14ac:dyDescent="0.2">
      <c r="C972" s="10"/>
      <c r="D972" s="10"/>
    </row>
    <row r="973" spans="3:4" x14ac:dyDescent="0.2">
      <c r="C973" s="10"/>
      <c r="D973" s="10"/>
    </row>
    <row r="974" spans="3:4" x14ac:dyDescent="0.2">
      <c r="C974" s="10"/>
      <c r="D974" s="10"/>
    </row>
    <row r="975" spans="3:4" x14ac:dyDescent="0.2">
      <c r="C975" s="10"/>
      <c r="D975" s="10"/>
    </row>
    <row r="976" spans="3:4" x14ac:dyDescent="0.2">
      <c r="C976" s="10"/>
      <c r="D976" s="10"/>
    </row>
    <row r="977" spans="3:4" x14ac:dyDescent="0.2">
      <c r="C977" s="10"/>
      <c r="D977" s="10"/>
    </row>
    <row r="978" spans="3:4" x14ac:dyDescent="0.2">
      <c r="C978" s="10"/>
      <c r="D978" s="10"/>
    </row>
    <row r="979" spans="3:4" x14ac:dyDescent="0.2">
      <c r="C979" s="10"/>
      <c r="D979" s="10"/>
    </row>
    <row r="980" spans="3:4" x14ac:dyDescent="0.2">
      <c r="C980" s="10"/>
      <c r="D980" s="10"/>
    </row>
    <row r="981" spans="3:4" x14ac:dyDescent="0.2">
      <c r="C981" s="10"/>
      <c r="D981" s="10"/>
    </row>
    <row r="982" spans="3:4" x14ac:dyDescent="0.2">
      <c r="C982" s="10"/>
      <c r="D982" s="10"/>
    </row>
    <row r="983" spans="3:4" x14ac:dyDescent="0.2">
      <c r="C983" s="10"/>
      <c r="D983" s="10"/>
    </row>
    <row r="984" spans="3:4" x14ac:dyDescent="0.2">
      <c r="C984" s="10"/>
      <c r="D984" s="10"/>
    </row>
    <row r="985" spans="3:4" x14ac:dyDescent="0.2">
      <c r="C985" s="10"/>
      <c r="D985" s="10"/>
    </row>
    <row r="986" spans="3:4" x14ac:dyDescent="0.2">
      <c r="C986" s="10"/>
      <c r="D986" s="10"/>
    </row>
    <row r="987" spans="3:4" x14ac:dyDescent="0.2">
      <c r="C987" s="10"/>
      <c r="D987" s="10"/>
    </row>
    <row r="988" spans="3:4" x14ac:dyDescent="0.2">
      <c r="C988" s="10"/>
      <c r="D988" s="10"/>
    </row>
    <row r="989" spans="3:4" x14ac:dyDescent="0.2">
      <c r="C989" s="10"/>
      <c r="D989" s="10"/>
    </row>
    <row r="990" spans="3:4" x14ac:dyDescent="0.2">
      <c r="C990" s="10"/>
      <c r="D990" s="10"/>
    </row>
    <row r="991" spans="3:4" x14ac:dyDescent="0.2">
      <c r="C991" s="10"/>
      <c r="D991" s="10"/>
    </row>
    <row r="992" spans="3:4" x14ac:dyDescent="0.2">
      <c r="C992" s="10"/>
      <c r="D992" s="10"/>
    </row>
    <row r="993" spans="3:4" x14ac:dyDescent="0.2">
      <c r="C993" s="10"/>
      <c r="D993" s="10"/>
    </row>
    <row r="994" spans="3:4" x14ac:dyDescent="0.2">
      <c r="C994" s="10"/>
      <c r="D994" s="10"/>
    </row>
    <row r="995" spans="3:4" x14ac:dyDescent="0.2">
      <c r="C995" s="10"/>
      <c r="D995" s="10"/>
    </row>
    <row r="996" spans="3:4" x14ac:dyDescent="0.2">
      <c r="C996" s="10"/>
      <c r="D996" s="10"/>
    </row>
    <row r="997" spans="3:4" x14ac:dyDescent="0.2">
      <c r="C997" s="10"/>
      <c r="D997" s="10"/>
    </row>
    <row r="998" spans="3:4" x14ac:dyDescent="0.2">
      <c r="C998" s="10"/>
      <c r="D998" s="10"/>
    </row>
    <row r="999" spans="3:4" x14ac:dyDescent="0.2">
      <c r="C999" s="10"/>
      <c r="D999" s="10"/>
    </row>
    <row r="1000" spans="3:4" x14ac:dyDescent="0.2">
      <c r="C1000" s="10"/>
      <c r="D1000" s="10"/>
    </row>
    <row r="1001" spans="3:4" x14ac:dyDescent="0.2">
      <c r="C1001" s="10"/>
      <c r="D1001" s="10"/>
    </row>
    <row r="1002" spans="3:4" x14ac:dyDescent="0.2">
      <c r="C1002" s="10"/>
      <c r="D1002" s="10"/>
    </row>
    <row r="1003" spans="3:4" x14ac:dyDescent="0.2">
      <c r="C1003" s="10"/>
      <c r="D1003" s="10"/>
    </row>
    <row r="1004" spans="3:4" x14ac:dyDescent="0.2">
      <c r="C1004" s="10"/>
      <c r="D1004" s="10"/>
    </row>
    <row r="1005" spans="3:4" x14ac:dyDescent="0.2">
      <c r="C1005" s="10"/>
      <c r="D1005" s="10"/>
    </row>
    <row r="1006" spans="3:4" x14ac:dyDescent="0.2">
      <c r="C1006" s="10"/>
      <c r="D1006" s="10"/>
    </row>
    <row r="1007" spans="3:4" x14ac:dyDescent="0.2">
      <c r="C1007" s="10"/>
      <c r="D1007" s="10"/>
    </row>
    <row r="1008" spans="3:4" x14ac:dyDescent="0.2">
      <c r="C1008" s="10"/>
      <c r="D1008" s="10"/>
    </row>
    <row r="1009" spans="3:4" x14ac:dyDescent="0.2">
      <c r="C1009" s="10"/>
      <c r="D1009" s="10"/>
    </row>
    <row r="1010" spans="3:4" x14ac:dyDescent="0.2">
      <c r="C1010" s="10"/>
      <c r="D1010" s="10"/>
    </row>
    <row r="1011" spans="3:4" x14ac:dyDescent="0.2">
      <c r="C1011" s="10"/>
      <c r="D1011" s="10"/>
    </row>
    <row r="1012" spans="3:4" x14ac:dyDescent="0.2">
      <c r="C1012" s="10"/>
      <c r="D1012" s="10"/>
    </row>
    <row r="1013" spans="3:4" x14ac:dyDescent="0.2">
      <c r="C1013" s="10"/>
      <c r="D1013" s="10"/>
    </row>
    <row r="1014" spans="3:4" x14ac:dyDescent="0.2">
      <c r="C1014" s="10"/>
      <c r="D1014" s="10"/>
    </row>
    <row r="1015" spans="3:4" x14ac:dyDescent="0.2">
      <c r="C1015" s="10"/>
      <c r="D1015" s="10"/>
    </row>
    <row r="1016" spans="3:4" x14ac:dyDescent="0.2">
      <c r="C1016" s="10"/>
      <c r="D1016" s="10"/>
    </row>
    <row r="1017" spans="3:4" x14ac:dyDescent="0.2">
      <c r="C1017" s="10"/>
      <c r="D1017" s="10"/>
    </row>
    <row r="1018" spans="3:4" x14ac:dyDescent="0.2">
      <c r="C1018" s="10"/>
      <c r="D1018" s="10"/>
    </row>
    <row r="1019" spans="3:4" x14ac:dyDescent="0.2">
      <c r="C1019" s="10"/>
      <c r="D1019" s="10"/>
    </row>
    <row r="1020" spans="3:4" x14ac:dyDescent="0.2">
      <c r="C1020" s="10"/>
      <c r="D1020" s="10"/>
    </row>
    <row r="1021" spans="3:4" x14ac:dyDescent="0.2">
      <c r="C1021" s="10"/>
      <c r="D1021" s="10"/>
    </row>
    <row r="1022" spans="3:4" x14ac:dyDescent="0.2">
      <c r="C1022" s="10"/>
      <c r="D1022" s="10"/>
    </row>
    <row r="1023" spans="3:4" x14ac:dyDescent="0.2">
      <c r="C1023" s="10"/>
      <c r="D1023" s="10"/>
    </row>
    <row r="1024" spans="3:4" x14ac:dyDescent="0.2">
      <c r="C1024" s="10"/>
      <c r="D1024" s="10"/>
    </row>
    <row r="1025" spans="3:4" x14ac:dyDescent="0.2">
      <c r="C1025" s="10"/>
      <c r="D1025" s="10"/>
    </row>
    <row r="1026" spans="3:4" x14ac:dyDescent="0.2">
      <c r="C1026" s="10"/>
      <c r="D1026" s="10"/>
    </row>
    <row r="1027" spans="3:4" x14ac:dyDescent="0.2">
      <c r="C1027" s="10"/>
      <c r="D1027" s="10"/>
    </row>
    <row r="1028" spans="3:4" x14ac:dyDescent="0.2">
      <c r="C1028" s="10"/>
      <c r="D1028" s="10"/>
    </row>
    <row r="1029" spans="3:4" x14ac:dyDescent="0.2">
      <c r="C1029" s="10"/>
      <c r="D1029" s="10"/>
    </row>
    <row r="1030" spans="3:4" x14ac:dyDescent="0.2">
      <c r="C1030" s="10"/>
      <c r="D1030" s="10"/>
    </row>
    <row r="1031" spans="3:4" x14ac:dyDescent="0.2">
      <c r="C1031" s="10"/>
      <c r="D1031" s="10"/>
    </row>
    <row r="1032" spans="3:4" x14ac:dyDescent="0.2">
      <c r="C1032" s="10"/>
      <c r="D1032" s="10"/>
    </row>
    <row r="1033" spans="3:4" x14ac:dyDescent="0.2">
      <c r="C1033" s="10"/>
      <c r="D1033" s="10"/>
    </row>
    <row r="1034" spans="3:4" x14ac:dyDescent="0.2">
      <c r="C1034" s="10"/>
      <c r="D1034" s="10"/>
    </row>
    <row r="1035" spans="3:4" x14ac:dyDescent="0.2">
      <c r="C1035" s="10"/>
      <c r="D1035" s="10"/>
    </row>
    <row r="1036" spans="3:4" x14ac:dyDescent="0.2">
      <c r="C1036" s="10"/>
      <c r="D1036" s="10"/>
    </row>
    <row r="1037" spans="3:4" x14ac:dyDescent="0.2">
      <c r="C1037" s="10"/>
      <c r="D1037" s="10"/>
    </row>
    <row r="1038" spans="3:4" x14ac:dyDescent="0.2">
      <c r="C1038" s="10"/>
      <c r="D1038" s="10"/>
    </row>
    <row r="1039" spans="3:4" x14ac:dyDescent="0.2">
      <c r="C1039" s="10"/>
      <c r="D1039" s="10"/>
    </row>
    <row r="1040" spans="3:4" x14ac:dyDescent="0.2">
      <c r="C1040" s="10"/>
      <c r="D1040" s="10"/>
    </row>
    <row r="1041" spans="3:4" x14ac:dyDescent="0.2">
      <c r="C1041" s="10"/>
      <c r="D1041" s="10"/>
    </row>
    <row r="1042" spans="3:4" x14ac:dyDescent="0.2">
      <c r="C1042" s="10"/>
      <c r="D1042" s="10"/>
    </row>
    <row r="1043" spans="3:4" x14ac:dyDescent="0.2">
      <c r="C1043" s="10"/>
      <c r="D1043" s="10"/>
    </row>
    <row r="1044" spans="3:4" x14ac:dyDescent="0.2">
      <c r="C1044" s="10"/>
      <c r="D1044" s="10"/>
    </row>
    <row r="1045" spans="3:4" x14ac:dyDescent="0.2">
      <c r="C1045" s="10"/>
      <c r="D1045" s="10"/>
    </row>
    <row r="1046" spans="3:4" x14ac:dyDescent="0.2">
      <c r="C1046" s="10"/>
      <c r="D1046" s="10"/>
    </row>
    <row r="1047" spans="3:4" x14ac:dyDescent="0.2">
      <c r="C1047" s="10"/>
      <c r="D1047" s="10"/>
    </row>
    <row r="1048" spans="3:4" x14ac:dyDescent="0.2">
      <c r="C1048" s="10"/>
      <c r="D1048" s="10"/>
    </row>
    <row r="1049" spans="3:4" x14ac:dyDescent="0.2">
      <c r="C1049" s="10"/>
      <c r="D1049" s="10"/>
    </row>
    <row r="1050" spans="3:4" x14ac:dyDescent="0.2">
      <c r="C1050" s="10"/>
      <c r="D1050" s="10"/>
    </row>
    <row r="1051" spans="3:4" x14ac:dyDescent="0.2">
      <c r="C1051" s="10"/>
      <c r="D1051" s="10"/>
    </row>
    <row r="1052" spans="3:4" x14ac:dyDescent="0.2">
      <c r="C1052" s="10"/>
      <c r="D1052" s="10"/>
    </row>
    <row r="1053" spans="3:4" x14ac:dyDescent="0.2">
      <c r="C1053" s="10"/>
      <c r="D1053" s="10"/>
    </row>
    <row r="1054" spans="3:4" x14ac:dyDescent="0.2">
      <c r="C1054" s="10"/>
      <c r="D1054" s="10"/>
    </row>
    <row r="1055" spans="3:4" x14ac:dyDescent="0.2">
      <c r="C1055" s="10"/>
      <c r="D1055" s="10"/>
    </row>
    <row r="1056" spans="3:4" x14ac:dyDescent="0.2">
      <c r="C1056" s="10"/>
      <c r="D1056" s="10"/>
    </row>
    <row r="1057" spans="3:4" x14ac:dyDescent="0.2">
      <c r="C1057" s="10"/>
      <c r="D1057" s="10"/>
    </row>
    <row r="1058" spans="3:4" x14ac:dyDescent="0.2">
      <c r="C1058" s="10"/>
      <c r="D1058" s="10"/>
    </row>
    <row r="1059" spans="3:4" x14ac:dyDescent="0.2">
      <c r="C1059" s="10"/>
      <c r="D1059" s="10"/>
    </row>
    <row r="1060" spans="3:4" x14ac:dyDescent="0.2">
      <c r="C1060" s="10"/>
      <c r="D1060" s="10"/>
    </row>
    <row r="1061" spans="3:4" x14ac:dyDescent="0.2">
      <c r="C1061" s="10"/>
      <c r="D1061" s="10"/>
    </row>
    <row r="1062" spans="3:4" x14ac:dyDescent="0.2">
      <c r="C1062" s="10"/>
      <c r="D1062" s="10"/>
    </row>
    <row r="1063" spans="3:4" x14ac:dyDescent="0.2">
      <c r="C1063" s="10"/>
      <c r="D1063" s="10"/>
    </row>
    <row r="1064" spans="3:4" x14ac:dyDescent="0.2">
      <c r="C1064" s="10"/>
      <c r="D1064" s="10"/>
    </row>
    <row r="1065" spans="3:4" x14ac:dyDescent="0.2">
      <c r="C1065" s="10"/>
      <c r="D1065" s="10"/>
    </row>
    <row r="1066" spans="3:4" x14ac:dyDescent="0.2">
      <c r="C1066" s="10"/>
      <c r="D1066" s="10"/>
    </row>
    <row r="1067" spans="3:4" x14ac:dyDescent="0.2">
      <c r="C1067" s="10"/>
      <c r="D1067" s="10"/>
    </row>
    <row r="1068" spans="3:4" x14ac:dyDescent="0.2">
      <c r="C1068" s="10"/>
      <c r="D1068" s="10"/>
    </row>
    <row r="1069" spans="3:4" x14ac:dyDescent="0.2">
      <c r="C1069" s="10"/>
      <c r="D1069" s="10"/>
    </row>
    <row r="1070" spans="3:4" x14ac:dyDescent="0.2">
      <c r="C1070" s="10"/>
      <c r="D1070" s="10"/>
    </row>
    <row r="1071" spans="3:4" x14ac:dyDescent="0.2">
      <c r="C1071" s="10"/>
      <c r="D1071" s="10"/>
    </row>
    <row r="1072" spans="3:4" x14ac:dyDescent="0.2">
      <c r="C1072" s="10"/>
      <c r="D1072" s="10"/>
    </row>
    <row r="1073" spans="3:4" x14ac:dyDescent="0.2">
      <c r="C1073" s="10"/>
      <c r="D1073" s="10"/>
    </row>
    <row r="1074" spans="3:4" x14ac:dyDescent="0.2">
      <c r="C1074" s="10"/>
      <c r="D1074" s="10"/>
    </row>
    <row r="1075" spans="3:4" x14ac:dyDescent="0.2">
      <c r="C1075" s="10"/>
      <c r="D1075" s="10"/>
    </row>
    <row r="1076" spans="3:4" x14ac:dyDescent="0.2">
      <c r="C1076" s="10"/>
      <c r="D1076" s="10"/>
    </row>
    <row r="1077" spans="3:4" x14ac:dyDescent="0.2">
      <c r="C1077" s="10"/>
      <c r="D1077" s="10"/>
    </row>
    <row r="1078" spans="3:4" x14ac:dyDescent="0.2">
      <c r="C1078" s="10"/>
      <c r="D1078" s="10"/>
    </row>
    <row r="1079" spans="3:4" x14ac:dyDescent="0.2">
      <c r="C1079" s="10"/>
      <c r="D1079" s="10"/>
    </row>
    <row r="1080" spans="3:4" x14ac:dyDescent="0.2">
      <c r="C1080" s="10"/>
      <c r="D1080" s="10"/>
    </row>
    <row r="1081" spans="3:4" x14ac:dyDescent="0.2">
      <c r="C1081" s="10"/>
      <c r="D1081" s="10"/>
    </row>
    <row r="1082" spans="3:4" x14ac:dyDescent="0.2">
      <c r="C1082" s="10"/>
      <c r="D1082" s="10"/>
    </row>
    <row r="1083" spans="3:4" x14ac:dyDescent="0.2">
      <c r="C1083" s="10"/>
      <c r="D1083" s="10"/>
    </row>
    <row r="1084" spans="3:4" x14ac:dyDescent="0.2">
      <c r="C1084" s="10"/>
      <c r="D1084" s="10"/>
    </row>
    <row r="1085" spans="3:4" x14ac:dyDescent="0.2">
      <c r="C1085" s="10"/>
      <c r="D1085" s="10"/>
    </row>
    <row r="1086" spans="3:4" x14ac:dyDescent="0.2">
      <c r="C1086" s="10"/>
      <c r="D1086" s="10"/>
    </row>
    <row r="1087" spans="3:4" x14ac:dyDescent="0.2">
      <c r="C1087" s="10"/>
      <c r="D1087" s="10"/>
    </row>
    <row r="1088" spans="3:4" x14ac:dyDescent="0.2">
      <c r="C1088" s="10"/>
      <c r="D1088" s="10"/>
    </row>
    <row r="1089" spans="3:4" x14ac:dyDescent="0.2">
      <c r="C1089" s="10"/>
      <c r="D1089" s="10"/>
    </row>
    <row r="1090" spans="3:4" x14ac:dyDescent="0.2">
      <c r="C1090" s="10"/>
      <c r="D1090" s="10"/>
    </row>
    <row r="1091" spans="3:4" x14ac:dyDescent="0.2">
      <c r="C1091" s="10"/>
      <c r="D1091" s="10"/>
    </row>
    <row r="1092" spans="3:4" x14ac:dyDescent="0.2">
      <c r="C1092" s="10"/>
      <c r="D1092" s="10"/>
    </row>
    <row r="1093" spans="3:4" x14ac:dyDescent="0.2">
      <c r="C1093" s="10"/>
      <c r="D1093" s="10"/>
    </row>
    <row r="1094" spans="3:4" x14ac:dyDescent="0.2">
      <c r="C1094" s="10"/>
      <c r="D1094" s="10"/>
    </row>
    <row r="1095" spans="3:4" x14ac:dyDescent="0.2">
      <c r="C1095" s="10"/>
      <c r="D1095" s="10"/>
    </row>
    <row r="1096" spans="3:4" x14ac:dyDescent="0.2">
      <c r="C1096" s="10"/>
      <c r="D1096" s="10"/>
    </row>
    <row r="1097" spans="3:4" x14ac:dyDescent="0.2">
      <c r="C1097" s="10"/>
      <c r="D1097" s="10"/>
    </row>
    <row r="1098" spans="3:4" x14ac:dyDescent="0.2">
      <c r="C1098" s="10"/>
      <c r="D1098" s="10"/>
    </row>
    <row r="1099" spans="3:4" x14ac:dyDescent="0.2">
      <c r="C1099" s="10"/>
      <c r="D1099" s="10"/>
    </row>
    <row r="1100" spans="3:4" x14ac:dyDescent="0.2">
      <c r="C1100" s="10"/>
      <c r="D1100" s="10"/>
    </row>
    <row r="1101" spans="3:4" x14ac:dyDescent="0.2">
      <c r="C1101" s="10"/>
      <c r="D1101" s="10"/>
    </row>
    <row r="1102" spans="3:4" x14ac:dyDescent="0.2">
      <c r="C1102" s="10"/>
      <c r="D1102" s="10"/>
    </row>
    <row r="1103" spans="3:4" x14ac:dyDescent="0.2">
      <c r="C1103" s="10"/>
      <c r="D1103" s="10"/>
    </row>
    <row r="1104" spans="3:4" x14ac:dyDescent="0.2">
      <c r="C1104" s="10"/>
      <c r="D1104" s="10"/>
    </row>
    <row r="1105" spans="3:4" x14ac:dyDescent="0.2">
      <c r="C1105" s="10"/>
      <c r="D1105" s="10"/>
    </row>
    <row r="1106" spans="3:4" x14ac:dyDescent="0.2">
      <c r="C1106" s="10"/>
      <c r="D1106" s="10"/>
    </row>
    <row r="1107" spans="3:4" x14ac:dyDescent="0.2">
      <c r="C1107" s="10"/>
      <c r="D1107" s="10"/>
    </row>
    <row r="1108" spans="3:4" x14ac:dyDescent="0.2">
      <c r="C1108" s="10"/>
      <c r="D1108" s="10"/>
    </row>
    <row r="1109" spans="3:4" x14ac:dyDescent="0.2">
      <c r="C1109" s="10"/>
      <c r="D1109" s="10"/>
    </row>
    <row r="1110" spans="3:4" x14ac:dyDescent="0.2">
      <c r="C1110" s="10"/>
      <c r="D1110" s="10"/>
    </row>
    <row r="1111" spans="3:4" x14ac:dyDescent="0.2">
      <c r="C1111" s="10"/>
      <c r="D1111" s="10"/>
    </row>
    <row r="1112" spans="3:4" x14ac:dyDescent="0.2">
      <c r="C1112" s="10"/>
      <c r="D1112" s="10"/>
    </row>
    <row r="1113" spans="3:4" x14ac:dyDescent="0.2">
      <c r="C1113" s="10"/>
      <c r="D1113" s="10"/>
    </row>
    <row r="1114" spans="3:4" x14ac:dyDescent="0.2">
      <c r="C1114" s="10"/>
      <c r="D1114" s="10"/>
    </row>
    <row r="1115" spans="3:4" x14ac:dyDescent="0.2">
      <c r="C1115" s="10"/>
      <c r="D1115" s="10"/>
    </row>
    <row r="1116" spans="3:4" x14ac:dyDescent="0.2">
      <c r="C1116" s="10"/>
      <c r="D1116" s="10"/>
    </row>
    <row r="1117" spans="3:4" x14ac:dyDescent="0.2">
      <c r="C1117" s="10"/>
      <c r="D1117" s="10"/>
    </row>
    <row r="1118" spans="3:4" x14ac:dyDescent="0.2">
      <c r="C1118" s="10"/>
      <c r="D1118" s="10"/>
    </row>
    <row r="1119" spans="3:4" x14ac:dyDescent="0.2">
      <c r="C1119" s="10"/>
      <c r="D1119" s="10"/>
    </row>
    <row r="1120" spans="3:4" x14ac:dyDescent="0.2">
      <c r="C1120" s="10"/>
      <c r="D1120" s="10"/>
    </row>
    <row r="1121" spans="3:4" x14ac:dyDescent="0.2">
      <c r="C1121" s="10"/>
      <c r="D1121" s="10"/>
    </row>
    <row r="1122" spans="3:4" x14ac:dyDescent="0.2">
      <c r="C1122" s="10"/>
      <c r="D1122" s="10"/>
    </row>
    <row r="1123" spans="3:4" x14ac:dyDescent="0.2">
      <c r="C1123" s="10"/>
      <c r="D1123" s="10"/>
    </row>
    <row r="1124" spans="3:4" x14ac:dyDescent="0.2">
      <c r="C1124" s="10"/>
      <c r="D1124" s="10"/>
    </row>
    <row r="1125" spans="3:4" x14ac:dyDescent="0.2">
      <c r="C1125" s="10"/>
      <c r="D1125" s="10"/>
    </row>
    <row r="1126" spans="3:4" x14ac:dyDescent="0.2">
      <c r="C1126" s="10"/>
      <c r="D1126" s="10"/>
    </row>
    <row r="1127" spans="3:4" x14ac:dyDescent="0.2">
      <c r="C1127" s="10"/>
      <c r="D1127" s="10"/>
    </row>
    <row r="1128" spans="3:4" x14ac:dyDescent="0.2">
      <c r="C1128" s="10"/>
      <c r="D1128" s="10"/>
    </row>
    <row r="1129" spans="3:4" x14ac:dyDescent="0.2">
      <c r="C1129" s="10"/>
      <c r="D1129" s="10"/>
    </row>
    <row r="1130" spans="3:4" x14ac:dyDescent="0.2">
      <c r="C1130" s="10"/>
      <c r="D1130" s="10"/>
    </row>
    <row r="1131" spans="3:4" x14ac:dyDescent="0.2">
      <c r="C1131" s="10"/>
      <c r="D1131" s="10"/>
    </row>
    <row r="1132" spans="3:4" x14ac:dyDescent="0.2">
      <c r="C1132" s="10"/>
      <c r="D1132" s="10"/>
    </row>
    <row r="1133" spans="3:4" x14ac:dyDescent="0.2">
      <c r="C1133" s="10"/>
      <c r="D1133" s="10"/>
    </row>
    <row r="1134" spans="3:4" x14ac:dyDescent="0.2">
      <c r="C1134" s="10"/>
      <c r="D1134" s="10"/>
    </row>
    <row r="1135" spans="3:4" x14ac:dyDescent="0.2">
      <c r="C1135" s="10"/>
      <c r="D1135" s="10"/>
    </row>
    <row r="1136" spans="3:4" x14ac:dyDescent="0.2">
      <c r="C1136" s="10"/>
      <c r="D1136" s="10"/>
    </row>
    <row r="1137" spans="3:4" x14ac:dyDescent="0.2">
      <c r="C1137" s="10"/>
      <c r="D1137" s="10"/>
    </row>
    <row r="1138" spans="3:4" x14ac:dyDescent="0.2">
      <c r="C1138" s="10"/>
      <c r="D1138" s="10"/>
    </row>
    <row r="1139" spans="3:4" x14ac:dyDescent="0.2">
      <c r="C1139" s="10"/>
      <c r="D1139" s="10"/>
    </row>
    <row r="1140" spans="3:4" x14ac:dyDescent="0.2">
      <c r="C1140" s="10"/>
      <c r="D1140" s="10"/>
    </row>
    <row r="1141" spans="3:4" x14ac:dyDescent="0.2">
      <c r="C1141" s="10"/>
      <c r="D1141" s="10"/>
    </row>
    <row r="1142" spans="3:4" x14ac:dyDescent="0.2">
      <c r="C1142" s="10"/>
      <c r="D1142" s="10"/>
    </row>
    <row r="1143" spans="3:4" x14ac:dyDescent="0.2">
      <c r="C1143" s="10"/>
      <c r="D1143" s="10"/>
    </row>
    <row r="1144" spans="3:4" x14ac:dyDescent="0.2">
      <c r="C1144" s="10"/>
      <c r="D1144" s="10"/>
    </row>
    <row r="1145" spans="3:4" x14ac:dyDescent="0.2">
      <c r="C1145" s="10"/>
      <c r="D1145" s="10"/>
    </row>
    <row r="1146" spans="3:4" x14ac:dyDescent="0.2">
      <c r="C1146" s="10"/>
      <c r="D1146" s="10"/>
    </row>
    <row r="1147" spans="3:4" x14ac:dyDescent="0.2">
      <c r="C1147" s="10"/>
      <c r="D1147" s="10"/>
    </row>
    <row r="1148" spans="3:4" x14ac:dyDescent="0.2">
      <c r="C1148" s="10"/>
      <c r="D1148" s="10"/>
    </row>
    <row r="1149" spans="3:4" x14ac:dyDescent="0.2">
      <c r="C1149" s="10"/>
      <c r="D1149" s="10"/>
    </row>
    <row r="1150" spans="3:4" x14ac:dyDescent="0.2">
      <c r="C1150" s="10"/>
      <c r="D1150" s="10"/>
    </row>
    <row r="1151" spans="3:4" x14ac:dyDescent="0.2">
      <c r="C1151" s="10"/>
      <c r="D1151" s="10"/>
    </row>
    <row r="1152" spans="3:4" x14ac:dyDescent="0.2">
      <c r="C1152" s="10"/>
      <c r="D1152" s="10"/>
    </row>
    <row r="1153" spans="3:4" x14ac:dyDescent="0.2">
      <c r="C1153" s="10"/>
      <c r="D1153" s="10"/>
    </row>
    <row r="1154" spans="3:4" x14ac:dyDescent="0.2">
      <c r="C1154" s="10"/>
      <c r="D1154" s="10"/>
    </row>
    <row r="1155" spans="3:4" x14ac:dyDescent="0.2">
      <c r="C1155" s="10"/>
      <c r="D1155" s="10"/>
    </row>
    <row r="1156" spans="3:4" x14ac:dyDescent="0.2">
      <c r="C1156" s="10"/>
      <c r="D1156" s="10"/>
    </row>
    <row r="1157" spans="3:4" x14ac:dyDescent="0.2">
      <c r="C1157" s="10"/>
      <c r="D1157" s="10"/>
    </row>
    <row r="1158" spans="3:4" x14ac:dyDescent="0.2">
      <c r="C1158" s="10"/>
      <c r="D1158" s="10"/>
    </row>
    <row r="1159" spans="3:4" x14ac:dyDescent="0.2">
      <c r="C1159" s="10"/>
      <c r="D1159" s="10"/>
    </row>
    <row r="1160" spans="3:4" x14ac:dyDescent="0.2">
      <c r="C1160" s="10"/>
      <c r="D1160" s="10"/>
    </row>
    <row r="1161" spans="3:4" x14ac:dyDescent="0.2">
      <c r="C1161" s="10"/>
      <c r="D1161" s="10"/>
    </row>
    <row r="1162" spans="3:4" x14ac:dyDescent="0.2">
      <c r="C1162" s="10"/>
      <c r="D1162" s="10"/>
    </row>
    <row r="1163" spans="3:4" x14ac:dyDescent="0.2">
      <c r="C1163" s="10"/>
      <c r="D1163" s="10"/>
    </row>
    <row r="1164" spans="3:4" x14ac:dyDescent="0.2">
      <c r="C1164" s="10"/>
      <c r="D1164" s="10"/>
    </row>
    <row r="1165" spans="3:4" x14ac:dyDescent="0.2">
      <c r="C1165" s="10"/>
      <c r="D1165" s="10"/>
    </row>
    <row r="1166" spans="3:4" x14ac:dyDescent="0.2">
      <c r="C1166" s="10"/>
      <c r="D1166" s="10"/>
    </row>
    <row r="1167" spans="3:4" x14ac:dyDescent="0.2">
      <c r="C1167" s="10"/>
      <c r="D1167" s="10"/>
    </row>
    <row r="1168" spans="3:4" x14ac:dyDescent="0.2">
      <c r="C1168" s="10"/>
      <c r="D1168" s="10"/>
    </row>
    <row r="1169" spans="3:4" x14ac:dyDescent="0.2">
      <c r="C1169" s="10"/>
      <c r="D1169" s="10"/>
    </row>
    <row r="1170" spans="3:4" x14ac:dyDescent="0.2">
      <c r="C1170" s="10"/>
      <c r="D1170" s="10"/>
    </row>
    <row r="1171" spans="3:4" x14ac:dyDescent="0.2">
      <c r="C1171" s="10"/>
      <c r="D1171" s="10"/>
    </row>
    <row r="1172" spans="3:4" x14ac:dyDescent="0.2">
      <c r="C1172" s="10"/>
      <c r="D1172" s="10"/>
    </row>
    <row r="1173" spans="3:4" x14ac:dyDescent="0.2">
      <c r="C1173" s="10"/>
      <c r="D1173" s="10"/>
    </row>
    <row r="1174" spans="3:4" x14ac:dyDescent="0.2">
      <c r="C1174" s="10"/>
      <c r="D1174" s="10"/>
    </row>
    <row r="1175" spans="3:4" x14ac:dyDescent="0.2">
      <c r="C1175" s="10"/>
      <c r="D1175" s="10"/>
    </row>
    <row r="1176" spans="3:4" x14ac:dyDescent="0.2">
      <c r="C1176" s="10"/>
      <c r="D1176" s="10"/>
    </row>
    <row r="1177" spans="3:4" x14ac:dyDescent="0.2">
      <c r="C1177" s="10"/>
      <c r="D1177" s="10"/>
    </row>
    <row r="1178" spans="3:4" x14ac:dyDescent="0.2">
      <c r="C1178" s="10"/>
      <c r="D1178" s="10"/>
    </row>
    <row r="1179" spans="3:4" x14ac:dyDescent="0.2">
      <c r="C1179" s="10"/>
      <c r="D1179" s="10"/>
    </row>
    <row r="1180" spans="3:4" x14ac:dyDescent="0.2">
      <c r="C1180" s="10"/>
      <c r="D1180" s="10"/>
    </row>
    <row r="1181" spans="3:4" x14ac:dyDescent="0.2">
      <c r="C1181" s="10"/>
      <c r="D1181" s="10"/>
    </row>
    <row r="1182" spans="3:4" x14ac:dyDescent="0.2">
      <c r="C1182" s="10"/>
      <c r="D1182" s="10"/>
    </row>
    <row r="1183" spans="3:4" x14ac:dyDescent="0.2">
      <c r="C1183" s="10"/>
      <c r="D1183" s="10"/>
    </row>
    <row r="1184" spans="3:4" x14ac:dyDescent="0.2">
      <c r="C1184" s="10"/>
      <c r="D1184" s="10"/>
    </row>
    <row r="1185" spans="3:4" x14ac:dyDescent="0.2">
      <c r="C1185" s="10"/>
      <c r="D1185" s="10"/>
    </row>
    <row r="1186" spans="3:4" x14ac:dyDescent="0.2">
      <c r="C1186" s="10"/>
      <c r="D1186" s="10"/>
    </row>
    <row r="1187" spans="3:4" x14ac:dyDescent="0.2">
      <c r="C1187" s="10"/>
      <c r="D1187" s="10"/>
    </row>
    <row r="1188" spans="3:4" x14ac:dyDescent="0.2">
      <c r="C1188" s="10"/>
      <c r="D1188" s="10"/>
    </row>
    <row r="1189" spans="3:4" x14ac:dyDescent="0.2">
      <c r="C1189" s="10"/>
      <c r="D1189" s="10"/>
    </row>
    <row r="1190" spans="3:4" x14ac:dyDescent="0.2">
      <c r="C1190" s="10"/>
      <c r="D1190" s="10"/>
    </row>
    <row r="1191" spans="3:4" x14ac:dyDescent="0.2">
      <c r="C1191" s="10"/>
      <c r="D1191" s="10"/>
    </row>
    <row r="1192" spans="3:4" x14ac:dyDescent="0.2">
      <c r="C1192" s="10"/>
      <c r="D1192" s="10"/>
    </row>
    <row r="1193" spans="3:4" x14ac:dyDescent="0.2">
      <c r="C1193" s="10"/>
      <c r="D1193" s="10"/>
    </row>
    <row r="1194" spans="3:4" x14ac:dyDescent="0.2">
      <c r="C1194" s="10"/>
      <c r="D1194" s="10"/>
    </row>
    <row r="1195" spans="3:4" x14ac:dyDescent="0.2">
      <c r="C1195" s="10"/>
      <c r="D1195" s="10"/>
    </row>
    <row r="1196" spans="3:4" x14ac:dyDescent="0.2">
      <c r="C1196" s="10"/>
      <c r="D1196" s="10"/>
    </row>
    <row r="1197" spans="3:4" x14ac:dyDescent="0.2">
      <c r="C1197" s="10"/>
      <c r="D1197" s="10"/>
    </row>
    <row r="1198" spans="3:4" x14ac:dyDescent="0.2">
      <c r="C1198" s="10"/>
      <c r="D1198" s="10"/>
    </row>
    <row r="1199" spans="3:4" x14ac:dyDescent="0.2">
      <c r="C1199" s="10"/>
      <c r="D1199" s="10"/>
    </row>
    <row r="1200" spans="3:4" x14ac:dyDescent="0.2">
      <c r="C1200" s="10"/>
      <c r="D1200" s="10"/>
    </row>
    <row r="1201" spans="3:4" x14ac:dyDescent="0.2">
      <c r="C1201" s="10"/>
      <c r="D1201" s="10"/>
    </row>
    <row r="1202" spans="3:4" x14ac:dyDescent="0.2">
      <c r="C1202" s="10"/>
      <c r="D1202" s="10"/>
    </row>
    <row r="1203" spans="3:4" x14ac:dyDescent="0.2">
      <c r="C1203" s="10"/>
      <c r="D1203" s="10"/>
    </row>
  </sheetData>
  <sortState xmlns:xlrd2="http://schemas.microsoft.com/office/spreadsheetml/2017/richdata2" ref="A32:M45">
    <sortCondition descending="1" ref="I32:I45"/>
  </sortState>
  <mergeCells count="6">
    <mergeCell ref="A59:B59"/>
    <mergeCell ref="D1:H1"/>
    <mergeCell ref="A67:B67"/>
    <mergeCell ref="A31:B31"/>
    <mergeCell ref="A15:B15"/>
    <mergeCell ref="A47:B47"/>
  </mergeCells>
  <pageMargins left="0.2" right="0.2" top="0.75" bottom="0.5" header="0.3" footer="0.3"/>
  <pageSetup orientation="portrait" r:id="rId1"/>
  <headerFooter>
    <oddHeader>&amp;CCLASS RESULTS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4A0F8-28DE-A545-B437-57E0B8CB9CDD}">
  <dimension ref="A1:R40"/>
  <sheetViews>
    <sheetView workbookViewId="0">
      <selection activeCell="E10" sqref="E10"/>
    </sheetView>
  </sheetViews>
  <sheetFormatPr baseColWidth="10" defaultColWidth="15.6640625" defaultRowHeight="15" x14ac:dyDescent="0.2"/>
  <sheetData>
    <row r="1" spans="1:18" x14ac:dyDescent="0.2">
      <c r="A1" s="69" t="s">
        <v>119</v>
      </c>
      <c r="B1" s="70"/>
      <c r="C1" s="40"/>
      <c r="D1" s="41"/>
      <c r="E1" s="41"/>
      <c r="F1" s="41"/>
      <c r="G1" s="41"/>
      <c r="H1" s="41"/>
      <c r="I1" s="48"/>
    </row>
    <row r="2" spans="1:18" ht="16" x14ac:dyDescent="0.2">
      <c r="A2" s="23"/>
      <c r="B2" s="32" t="s">
        <v>46</v>
      </c>
      <c r="C2" s="8" t="s">
        <v>25</v>
      </c>
      <c r="D2" s="75">
        <v>2</v>
      </c>
      <c r="E2" s="75">
        <v>6</v>
      </c>
      <c r="F2" s="75">
        <v>9</v>
      </c>
      <c r="G2" s="5"/>
      <c r="H2" s="5"/>
      <c r="I2" s="55">
        <f>SUM(D2:H2)</f>
        <v>17</v>
      </c>
    </row>
    <row r="3" spans="1:18" ht="32" x14ac:dyDescent="0.2">
      <c r="A3" s="23"/>
      <c r="B3" s="7" t="s">
        <v>38</v>
      </c>
      <c r="C3" s="4" t="s">
        <v>6</v>
      </c>
      <c r="D3" s="75">
        <v>7</v>
      </c>
      <c r="E3" s="76">
        <v>1</v>
      </c>
      <c r="F3" s="76">
        <v>8</v>
      </c>
      <c r="G3" s="6"/>
      <c r="H3" s="6"/>
      <c r="I3" s="55">
        <f>SUM(D3:H3)</f>
        <v>16</v>
      </c>
      <c r="J3" s="7" t="s">
        <v>38</v>
      </c>
      <c r="K3" s="4" t="s">
        <v>6</v>
      </c>
      <c r="L3" s="75">
        <v>3</v>
      </c>
      <c r="M3" s="76">
        <v>1</v>
      </c>
      <c r="N3" s="76">
        <v>6</v>
      </c>
      <c r="O3" s="6"/>
      <c r="P3" s="6"/>
      <c r="Q3" s="55">
        <f>SUM(L3:P3)</f>
        <v>10</v>
      </c>
      <c r="R3">
        <f>I3+Q3</f>
        <v>26</v>
      </c>
    </row>
    <row r="4" spans="1:18" ht="32" x14ac:dyDescent="0.2">
      <c r="A4" s="23"/>
      <c r="B4" s="32" t="s">
        <v>62</v>
      </c>
      <c r="C4" s="4" t="s">
        <v>3</v>
      </c>
      <c r="D4" s="75">
        <v>5.5</v>
      </c>
      <c r="E4" s="76">
        <v>3</v>
      </c>
      <c r="F4" s="76">
        <v>7</v>
      </c>
      <c r="G4" s="6"/>
      <c r="H4" s="6"/>
      <c r="I4" s="55">
        <f>SUM(D4:H4)</f>
        <v>15.5</v>
      </c>
      <c r="J4" s="7" t="s">
        <v>62</v>
      </c>
      <c r="K4" s="4" t="s">
        <v>3</v>
      </c>
      <c r="L4" s="75"/>
      <c r="M4" s="76">
        <v>8</v>
      </c>
      <c r="N4" s="76">
        <v>5</v>
      </c>
      <c r="O4" s="6"/>
      <c r="P4" s="6"/>
      <c r="Q4" s="55">
        <f>SUM(L4:P4)</f>
        <v>13</v>
      </c>
      <c r="R4">
        <f t="shared" ref="R4:R13" si="0">I4+Q4</f>
        <v>28.5</v>
      </c>
    </row>
    <row r="5" spans="1:18" ht="16" x14ac:dyDescent="0.2">
      <c r="A5" s="23"/>
      <c r="B5" s="32" t="s">
        <v>122</v>
      </c>
      <c r="C5" s="4" t="s">
        <v>19</v>
      </c>
      <c r="D5" s="75">
        <v>8</v>
      </c>
      <c r="E5" s="76"/>
      <c r="F5" s="76">
        <v>6</v>
      </c>
      <c r="G5" s="6"/>
      <c r="H5" s="6"/>
      <c r="I5" s="55">
        <f>SUM(D5:H5)</f>
        <v>14</v>
      </c>
    </row>
    <row r="6" spans="1:18" ht="16" x14ac:dyDescent="0.2">
      <c r="A6" s="23"/>
      <c r="B6" s="32" t="s">
        <v>67</v>
      </c>
      <c r="C6" s="4" t="s">
        <v>13</v>
      </c>
      <c r="D6" s="75"/>
      <c r="E6" s="76">
        <v>4</v>
      </c>
      <c r="F6" s="76">
        <v>4</v>
      </c>
      <c r="G6" s="6"/>
      <c r="H6" s="6"/>
      <c r="I6" s="55">
        <f>SUM(D6:H6)</f>
        <v>8</v>
      </c>
      <c r="J6" s="7" t="s">
        <v>67</v>
      </c>
      <c r="K6" s="4" t="s">
        <v>13</v>
      </c>
      <c r="L6" s="75">
        <v>8</v>
      </c>
      <c r="M6" s="76">
        <v>7</v>
      </c>
      <c r="N6" s="76">
        <v>1</v>
      </c>
      <c r="O6" s="6"/>
      <c r="P6" s="6"/>
      <c r="Q6" s="55">
        <f>SUM(L6:P6)</f>
        <v>16</v>
      </c>
      <c r="R6">
        <f t="shared" si="0"/>
        <v>24</v>
      </c>
    </row>
    <row r="7" spans="1:18" ht="16" x14ac:dyDescent="0.2">
      <c r="A7" s="23"/>
      <c r="B7" s="32" t="s">
        <v>54</v>
      </c>
      <c r="C7" s="4" t="s">
        <v>4</v>
      </c>
      <c r="D7" s="75">
        <v>1</v>
      </c>
      <c r="E7" s="76">
        <v>5</v>
      </c>
      <c r="F7" s="76">
        <v>1</v>
      </c>
      <c r="G7" s="6"/>
      <c r="H7" s="6"/>
      <c r="I7" s="55">
        <f>SUM(D7:H7)</f>
        <v>7</v>
      </c>
      <c r="J7" s="32" t="s">
        <v>54</v>
      </c>
      <c r="K7" s="4" t="s">
        <v>4</v>
      </c>
      <c r="L7" s="75">
        <v>4.5</v>
      </c>
      <c r="M7" s="76">
        <v>6</v>
      </c>
      <c r="N7" s="76">
        <v>3</v>
      </c>
      <c r="O7" s="6"/>
      <c r="P7" s="6"/>
      <c r="Q7" s="55">
        <f>SUM(L7:P7)</f>
        <v>13.5</v>
      </c>
      <c r="R7">
        <f t="shared" si="0"/>
        <v>20.5</v>
      </c>
    </row>
    <row r="8" spans="1:18" ht="16" x14ac:dyDescent="0.2">
      <c r="A8" s="23"/>
      <c r="B8" s="61" t="s">
        <v>55</v>
      </c>
      <c r="C8" s="4" t="s">
        <v>17</v>
      </c>
      <c r="D8" s="75">
        <v>3</v>
      </c>
      <c r="E8" s="76">
        <v>7</v>
      </c>
      <c r="F8" s="76"/>
      <c r="G8" s="6"/>
      <c r="H8" s="6"/>
      <c r="I8" s="55">
        <f>SUM(D8:H8)</f>
        <v>10</v>
      </c>
    </row>
    <row r="9" spans="1:18" ht="16" x14ac:dyDescent="0.2">
      <c r="A9" s="23"/>
      <c r="B9" s="32" t="s">
        <v>58</v>
      </c>
      <c r="C9" s="4" t="s">
        <v>21</v>
      </c>
      <c r="D9" s="75">
        <v>5.5</v>
      </c>
      <c r="E9" s="76"/>
      <c r="F9" s="76"/>
      <c r="G9" s="6"/>
      <c r="H9" s="6"/>
      <c r="I9" s="55">
        <f>SUM(D9:H9)</f>
        <v>5.5</v>
      </c>
    </row>
    <row r="10" spans="1:18" ht="32" x14ac:dyDescent="0.2">
      <c r="A10" s="23"/>
      <c r="B10" s="32" t="s">
        <v>125</v>
      </c>
      <c r="C10" s="4" t="s">
        <v>126</v>
      </c>
      <c r="D10" s="75"/>
      <c r="E10" s="76"/>
      <c r="F10" s="76">
        <v>5</v>
      </c>
      <c r="G10" s="6"/>
      <c r="H10" s="6"/>
      <c r="I10" s="55">
        <f>SUM(D10:H10)</f>
        <v>5</v>
      </c>
    </row>
    <row r="11" spans="1:18" ht="32" x14ac:dyDescent="0.2">
      <c r="A11" s="23"/>
      <c r="B11" s="32" t="s">
        <v>53</v>
      </c>
      <c r="C11" s="4" t="s">
        <v>10</v>
      </c>
      <c r="D11" s="75">
        <v>4</v>
      </c>
      <c r="E11" s="76"/>
      <c r="F11" s="76"/>
      <c r="G11" s="6"/>
      <c r="H11" s="6"/>
      <c r="I11" s="55">
        <f>SUM(D11:H11)</f>
        <v>4</v>
      </c>
    </row>
    <row r="12" spans="1:18" ht="16" x14ac:dyDescent="0.2">
      <c r="A12" s="23"/>
      <c r="B12" s="61" t="s">
        <v>55</v>
      </c>
      <c r="C12" s="4" t="s">
        <v>11</v>
      </c>
      <c r="D12" s="75">
        <v>3</v>
      </c>
      <c r="E12" s="76"/>
      <c r="F12" s="76"/>
      <c r="G12" s="6"/>
      <c r="H12" s="6"/>
      <c r="I12" s="55">
        <f>SUM(D12:H12)</f>
        <v>3</v>
      </c>
    </row>
    <row r="13" spans="1:18" ht="16" x14ac:dyDescent="0.2">
      <c r="A13" s="23"/>
      <c r="B13" s="32" t="s">
        <v>93</v>
      </c>
      <c r="C13" s="4" t="s">
        <v>15</v>
      </c>
      <c r="D13" s="75"/>
      <c r="E13" s="76"/>
      <c r="F13" s="76">
        <v>3</v>
      </c>
      <c r="G13" s="6"/>
      <c r="H13" s="6"/>
      <c r="I13" s="55">
        <f>SUM(D13:H13)</f>
        <v>3</v>
      </c>
      <c r="J13" s="7" t="s">
        <v>93</v>
      </c>
      <c r="K13" s="4" t="s">
        <v>69</v>
      </c>
      <c r="L13" s="75">
        <v>6</v>
      </c>
      <c r="M13" s="76">
        <v>5</v>
      </c>
      <c r="N13" s="76"/>
      <c r="O13" s="6"/>
      <c r="P13" s="6"/>
      <c r="Q13" s="55">
        <f>SUM(L13:P13)</f>
        <v>11</v>
      </c>
      <c r="R13">
        <f t="shared" si="0"/>
        <v>14</v>
      </c>
    </row>
    <row r="14" spans="1:18" ht="32" x14ac:dyDescent="0.2">
      <c r="A14" s="23"/>
      <c r="B14" s="32" t="s">
        <v>129</v>
      </c>
      <c r="C14" s="4" t="s">
        <v>128</v>
      </c>
      <c r="D14" s="75"/>
      <c r="E14" s="76"/>
      <c r="F14" s="76">
        <v>2</v>
      </c>
      <c r="G14" s="6"/>
      <c r="H14" s="6"/>
      <c r="I14" s="55">
        <f>SUM(D14:H14)</f>
        <v>2</v>
      </c>
    </row>
    <row r="15" spans="1:18" ht="48" x14ac:dyDescent="0.2">
      <c r="A15" s="23"/>
      <c r="B15" s="32" t="s">
        <v>57</v>
      </c>
      <c r="C15" s="4" t="s">
        <v>16</v>
      </c>
      <c r="D15" s="75"/>
      <c r="E15" s="76">
        <v>1</v>
      </c>
      <c r="F15" s="76"/>
      <c r="G15" s="6"/>
      <c r="H15" s="6"/>
      <c r="I15" s="55">
        <f>SUM(D15:H15)</f>
        <v>1</v>
      </c>
    </row>
    <row r="16" spans="1:18" ht="16" thickBot="1" x14ac:dyDescent="0.25">
      <c r="A16" s="49"/>
      <c r="B16" s="67"/>
      <c r="C16" s="68"/>
      <c r="D16" s="65"/>
      <c r="E16" s="65"/>
      <c r="F16" s="65"/>
      <c r="G16" s="65"/>
      <c r="H16" s="65"/>
      <c r="I16" s="66"/>
    </row>
    <row r="18" spans="1:16" ht="16" thickBot="1" x14ac:dyDescent="0.25"/>
    <row r="19" spans="1:16" x14ac:dyDescent="0.2">
      <c r="A19" s="69" t="s">
        <v>121</v>
      </c>
      <c r="B19" s="70"/>
      <c r="C19" s="21"/>
      <c r="D19" s="22"/>
      <c r="E19" s="22"/>
      <c r="F19" s="22"/>
      <c r="G19" s="22"/>
      <c r="H19" s="22"/>
      <c r="I19" s="28"/>
      <c r="K19" t="s">
        <v>85</v>
      </c>
      <c r="M19" t="s">
        <v>81</v>
      </c>
      <c r="N19" t="s">
        <v>123</v>
      </c>
      <c r="O19" t="s">
        <v>83</v>
      </c>
      <c r="P19" t="s">
        <v>84</v>
      </c>
    </row>
    <row r="20" spans="1:16" ht="32" x14ac:dyDescent="0.2">
      <c r="A20" s="23"/>
      <c r="B20" s="7" t="s">
        <v>56</v>
      </c>
      <c r="C20" s="4" t="s">
        <v>99</v>
      </c>
      <c r="D20" s="75">
        <v>4.5</v>
      </c>
      <c r="E20" s="76">
        <v>9</v>
      </c>
      <c r="F20" s="76">
        <v>4</v>
      </c>
      <c r="G20" s="6"/>
      <c r="H20" s="6"/>
      <c r="I20" s="55">
        <f>SUM(D20:H20)</f>
        <v>17.5</v>
      </c>
    </row>
    <row r="21" spans="1:16" x14ac:dyDescent="0.2">
      <c r="A21" s="23"/>
      <c r="K21" t="s">
        <v>13</v>
      </c>
      <c r="M21">
        <v>8</v>
      </c>
      <c r="N21">
        <v>16</v>
      </c>
      <c r="P21">
        <f>SUM(M21:O21)</f>
        <v>24</v>
      </c>
    </row>
    <row r="22" spans="1:16" x14ac:dyDescent="0.2">
      <c r="A22" s="23"/>
      <c r="K22" t="s">
        <v>3</v>
      </c>
      <c r="M22">
        <v>15.5</v>
      </c>
      <c r="N22">
        <v>13</v>
      </c>
      <c r="P22">
        <f t="shared" ref="P22:P40" si="1">SUM(M22:O22)</f>
        <v>28.5</v>
      </c>
    </row>
    <row r="23" spans="1:16" x14ac:dyDescent="0.2">
      <c r="A23" s="23"/>
      <c r="K23" t="s">
        <v>104</v>
      </c>
      <c r="M23">
        <v>0</v>
      </c>
      <c r="N23">
        <v>13</v>
      </c>
      <c r="P23">
        <f t="shared" si="1"/>
        <v>13</v>
      </c>
    </row>
    <row r="24" spans="1:16" ht="16" x14ac:dyDescent="0.2">
      <c r="A24" s="23"/>
      <c r="B24" s="7" t="s">
        <v>95</v>
      </c>
      <c r="C24" s="4" t="s">
        <v>104</v>
      </c>
      <c r="D24" s="75">
        <v>7</v>
      </c>
      <c r="E24" s="76">
        <v>4</v>
      </c>
      <c r="F24" s="76">
        <v>2</v>
      </c>
      <c r="G24" s="6"/>
      <c r="H24" s="6"/>
      <c r="I24" s="55">
        <f>SUM(D24:H24)</f>
        <v>13</v>
      </c>
      <c r="K24" t="s">
        <v>19</v>
      </c>
      <c r="M24">
        <v>14</v>
      </c>
      <c r="N24">
        <v>0</v>
      </c>
      <c r="P24">
        <f t="shared" si="1"/>
        <v>14</v>
      </c>
    </row>
    <row r="25" spans="1:16" x14ac:dyDescent="0.2">
      <c r="A25" s="23"/>
      <c r="K25" t="s">
        <v>15</v>
      </c>
      <c r="M25">
        <v>3</v>
      </c>
      <c r="N25">
        <v>11</v>
      </c>
      <c r="P25">
        <f t="shared" si="1"/>
        <v>14</v>
      </c>
    </row>
    <row r="26" spans="1:16" ht="16" x14ac:dyDescent="0.2">
      <c r="A26" s="23"/>
      <c r="B26" s="7" t="s">
        <v>111</v>
      </c>
      <c r="C26" s="4" t="s">
        <v>21</v>
      </c>
      <c r="D26" s="75"/>
      <c r="E26" s="76">
        <v>10</v>
      </c>
      <c r="F26" s="76"/>
      <c r="G26" s="6"/>
      <c r="H26" s="6"/>
      <c r="I26" s="55">
        <f>SUM(D26:H26)</f>
        <v>10</v>
      </c>
      <c r="K26" t="s">
        <v>25</v>
      </c>
      <c r="M26">
        <v>17</v>
      </c>
      <c r="N26">
        <v>0</v>
      </c>
      <c r="P26">
        <f t="shared" si="1"/>
        <v>17</v>
      </c>
    </row>
    <row r="27" spans="1:16" x14ac:dyDescent="0.2">
      <c r="A27" s="23"/>
      <c r="K27" t="s">
        <v>16</v>
      </c>
      <c r="M27">
        <v>1</v>
      </c>
      <c r="N27">
        <v>0</v>
      </c>
      <c r="P27">
        <f t="shared" si="1"/>
        <v>1</v>
      </c>
    </row>
    <row r="28" spans="1:16" ht="16" x14ac:dyDescent="0.2">
      <c r="A28" s="23"/>
      <c r="B28" s="7" t="s">
        <v>98</v>
      </c>
      <c r="C28" s="8" t="s">
        <v>6</v>
      </c>
      <c r="D28" s="75">
        <v>9</v>
      </c>
      <c r="E28" s="75">
        <v>1</v>
      </c>
      <c r="F28" s="75"/>
      <c r="G28" s="5"/>
      <c r="H28" s="5"/>
      <c r="I28" s="55">
        <f>SUM(D28:H28)</f>
        <v>10</v>
      </c>
      <c r="K28" t="s">
        <v>128</v>
      </c>
      <c r="M28">
        <v>2</v>
      </c>
      <c r="P28">
        <f t="shared" si="1"/>
        <v>2</v>
      </c>
    </row>
    <row r="29" spans="1:16" ht="16" x14ac:dyDescent="0.2">
      <c r="A29" s="23"/>
      <c r="B29" s="7" t="s">
        <v>96</v>
      </c>
      <c r="C29" s="4" t="s">
        <v>76</v>
      </c>
      <c r="D29" s="75">
        <v>2</v>
      </c>
      <c r="E29" s="76"/>
      <c r="F29" s="76">
        <v>7</v>
      </c>
      <c r="G29" s="6"/>
      <c r="H29" s="6"/>
      <c r="I29" s="55">
        <f>SUM(D29:H29)</f>
        <v>9</v>
      </c>
      <c r="K29" t="s">
        <v>103</v>
      </c>
      <c r="M29">
        <v>7</v>
      </c>
      <c r="N29">
        <v>0</v>
      </c>
      <c r="P29">
        <f t="shared" si="1"/>
        <v>7</v>
      </c>
    </row>
    <row r="30" spans="1:16" ht="16" x14ac:dyDescent="0.2">
      <c r="A30" s="23"/>
      <c r="B30" s="7" t="s">
        <v>109</v>
      </c>
      <c r="C30" s="4" t="s">
        <v>110</v>
      </c>
      <c r="D30" s="75"/>
      <c r="E30" s="76">
        <v>3</v>
      </c>
      <c r="F30" s="76"/>
      <c r="G30" s="6"/>
      <c r="H30" s="6"/>
      <c r="I30" s="55">
        <f>SUM(D30:H30)</f>
        <v>3</v>
      </c>
      <c r="K30" t="s">
        <v>21</v>
      </c>
      <c r="L30" t="s">
        <v>58</v>
      </c>
      <c r="M30">
        <v>5.5</v>
      </c>
      <c r="N30">
        <v>0</v>
      </c>
      <c r="P30">
        <f t="shared" si="1"/>
        <v>5.5</v>
      </c>
    </row>
    <row r="31" spans="1:16" ht="16" x14ac:dyDescent="0.2">
      <c r="A31" s="23"/>
      <c r="B31" s="7" t="s">
        <v>70</v>
      </c>
      <c r="C31" s="4" t="s">
        <v>21</v>
      </c>
      <c r="D31" s="75">
        <v>1</v>
      </c>
      <c r="E31" s="76"/>
      <c r="F31" s="76"/>
      <c r="G31" s="6"/>
      <c r="H31" s="6"/>
      <c r="I31" s="55">
        <f>SUM(D31:H31)</f>
        <v>1</v>
      </c>
      <c r="K31" t="s">
        <v>21</v>
      </c>
      <c r="L31" t="s">
        <v>111</v>
      </c>
      <c r="M31">
        <v>0</v>
      </c>
      <c r="N31">
        <v>10</v>
      </c>
      <c r="P31">
        <f t="shared" si="1"/>
        <v>10</v>
      </c>
    </row>
    <row r="32" spans="1:16" ht="32" x14ac:dyDescent="0.2">
      <c r="A32" s="23"/>
      <c r="B32" s="7" t="s">
        <v>57</v>
      </c>
      <c r="C32" s="4" t="s">
        <v>16</v>
      </c>
      <c r="D32" s="75"/>
      <c r="E32" s="76"/>
      <c r="F32" s="76"/>
      <c r="G32" s="6"/>
      <c r="H32" s="6"/>
      <c r="I32" s="55">
        <f>SUM(D32:H32)</f>
        <v>0</v>
      </c>
      <c r="K32" t="s">
        <v>21</v>
      </c>
      <c r="L32" t="s">
        <v>70</v>
      </c>
      <c r="M32">
        <v>0</v>
      </c>
      <c r="N32">
        <v>1</v>
      </c>
      <c r="P32">
        <f t="shared" si="1"/>
        <v>1</v>
      </c>
    </row>
    <row r="33" spans="1:16" x14ac:dyDescent="0.2">
      <c r="A33" s="23"/>
      <c r="B33" s="9"/>
      <c r="C33" s="1"/>
      <c r="D33" s="3"/>
      <c r="E33" s="3"/>
      <c r="F33" s="3"/>
      <c r="G33" s="3"/>
      <c r="H33" s="3"/>
      <c r="I33" s="64"/>
      <c r="K33" t="s">
        <v>110</v>
      </c>
      <c r="M33">
        <v>0</v>
      </c>
      <c r="N33">
        <v>3</v>
      </c>
      <c r="P33">
        <f t="shared" si="1"/>
        <v>3</v>
      </c>
    </row>
    <row r="34" spans="1:16" x14ac:dyDescent="0.2">
      <c r="K34" t="s">
        <v>76</v>
      </c>
      <c r="M34">
        <v>0</v>
      </c>
      <c r="N34">
        <v>9</v>
      </c>
      <c r="P34">
        <f t="shared" si="1"/>
        <v>9</v>
      </c>
    </row>
    <row r="35" spans="1:16" x14ac:dyDescent="0.2">
      <c r="K35" t="s">
        <v>126</v>
      </c>
      <c r="M35">
        <v>5</v>
      </c>
      <c r="P35">
        <f t="shared" si="1"/>
        <v>5</v>
      </c>
    </row>
    <row r="36" spans="1:16" x14ac:dyDescent="0.2">
      <c r="K36" t="s">
        <v>6</v>
      </c>
      <c r="L36" t="s">
        <v>98</v>
      </c>
      <c r="M36">
        <v>0</v>
      </c>
      <c r="N36">
        <v>10</v>
      </c>
      <c r="P36">
        <f t="shared" si="1"/>
        <v>10</v>
      </c>
    </row>
    <row r="37" spans="1:16" x14ac:dyDescent="0.2">
      <c r="K37" t="s">
        <v>6</v>
      </c>
      <c r="L37" t="s">
        <v>38</v>
      </c>
      <c r="M37">
        <v>16</v>
      </c>
      <c r="N37">
        <v>10</v>
      </c>
      <c r="P37">
        <f t="shared" si="1"/>
        <v>26</v>
      </c>
    </row>
    <row r="38" spans="1:16" x14ac:dyDescent="0.2">
      <c r="K38" t="s">
        <v>99</v>
      </c>
      <c r="M38">
        <v>0</v>
      </c>
      <c r="N38">
        <v>17.5</v>
      </c>
      <c r="P38">
        <f t="shared" si="1"/>
        <v>17.5</v>
      </c>
    </row>
    <row r="39" spans="1:16" x14ac:dyDescent="0.2">
      <c r="K39" t="s">
        <v>4</v>
      </c>
      <c r="M39">
        <v>7</v>
      </c>
      <c r="N39">
        <v>13.5</v>
      </c>
      <c r="P39">
        <f t="shared" si="1"/>
        <v>20.5</v>
      </c>
    </row>
    <row r="40" spans="1:16" x14ac:dyDescent="0.2">
      <c r="K40" t="s">
        <v>102</v>
      </c>
      <c r="M40">
        <v>4</v>
      </c>
      <c r="N40">
        <v>0</v>
      </c>
      <c r="P40">
        <f t="shared" si="1"/>
        <v>4</v>
      </c>
    </row>
  </sheetData>
  <mergeCells count="2">
    <mergeCell ref="A1:B1"/>
    <mergeCell ref="A19:B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92105-6B6C-5C4F-8343-456DD7C0A2DC}">
  <dimension ref="A1:F21"/>
  <sheetViews>
    <sheetView workbookViewId="0">
      <selection activeCell="F21" sqref="F21"/>
    </sheetView>
  </sheetViews>
  <sheetFormatPr baseColWidth="10" defaultRowHeight="15" x14ac:dyDescent="0.2"/>
  <cols>
    <col min="1" max="1" width="15.83203125" bestFit="1" customWidth="1"/>
    <col min="2" max="2" width="16" bestFit="1" customWidth="1"/>
    <col min="3" max="3" width="7.33203125" bestFit="1" customWidth="1"/>
    <col min="4" max="4" width="16.83203125" bestFit="1" customWidth="1"/>
    <col min="5" max="5" width="10.6640625" bestFit="1" customWidth="1"/>
    <col min="6" max="6" width="5.83203125" bestFit="1" customWidth="1"/>
  </cols>
  <sheetData>
    <row r="1" spans="1:6" x14ac:dyDescent="0.2">
      <c r="A1" t="s">
        <v>85</v>
      </c>
      <c r="C1" t="s">
        <v>81</v>
      </c>
      <c r="D1" t="s">
        <v>123</v>
      </c>
      <c r="E1" t="s">
        <v>83</v>
      </c>
      <c r="F1" t="s">
        <v>84</v>
      </c>
    </row>
    <row r="2" spans="1:6" x14ac:dyDescent="0.2">
      <c r="A2" t="s">
        <v>3</v>
      </c>
      <c r="C2">
        <v>15.5</v>
      </c>
      <c r="D2">
        <v>13</v>
      </c>
      <c r="F2">
        <f>SUM(C2:E2)</f>
        <v>28.5</v>
      </c>
    </row>
    <row r="3" spans="1:6" x14ac:dyDescent="0.2">
      <c r="A3" t="s">
        <v>6</v>
      </c>
      <c r="B3" t="s">
        <v>38</v>
      </c>
      <c r="C3">
        <v>16</v>
      </c>
      <c r="D3">
        <v>10</v>
      </c>
      <c r="F3">
        <f>SUM(C3:E3)</f>
        <v>26</v>
      </c>
    </row>
    <row r="4" spans="1:6" x14ac:dyDescent="0.2">
      <c r="A4" t="s">
        <v>13</v>
      </c>
      <c r="C4">
        <v>8</v>
      </c>
      <c r="D4">
        <v>16</v>
      </c>
      <c r="F4">
        <f>SUM(C4:E4)</f>
        <v>24</v>
      </c>
    </row>
    <row r="5" spans="1:6" x14ac:dyDescent="0.2">
      <c r="A5" t="s">
        <v>4</v>
      </c>
      <c r="C5">
        <v>7</v>
      </c>
      <c r="D5">
        <v>13.5</v>
      </c>
      <c r="F5">
        <f>SUM(C5:E5)</f>
        <v>20.5</v>
      </c>
    </row>
    <row r="6" spans="1:6" x14ac:dyDescent="0.2">
      <c r="A6" t="s">
        <v>99</v>
      </c>
      <c r="C6">
        <v>0</v>
      </c>
      <c r="D6">
        <v>17.5</v>
      </c>
      <c r="F6">
        <f>SUM(C6:E6)</f>
        <v>17.5</v>
      </c>
    </row>
    <row r="7" spans="1:6" x14ac:dyDescent="0.2">
      <c r="A7" t="s">
        <v>25</v>
      </c>
      <c r="C7">
        <v>17</v>
      </c>
      <c r="D7">
        <v>0</v>
      </c>
      <c r="F7">
        <f>SUM(C7:E7)</f>
        <v>17</v>
      </c>
    </row>
    <row r="8" spans="1:6" x14ac:dyDescent="0.2">
      <c r="A8" t="s">
        <v>19</v>
      </c>
      <c r="C8">
        <v>14</v>
      </c>
      <c r="D8">
        <v>0</v>
      </c>
      <c r="F8">
        <f>SUM(C8:E8)</f>
        <v>14</v>
      </c>
    </row>
    <row r="9" spans="1:6" x14ac:dyDescent="0.2">
      <c r="A9" t="s">
        <v>15</v>
      </c>
      <c r="C9">
        <v>3</v>
      </c>
      <c r="D9">
        <v>11</v>
      </c>
      <c r="F9">
        <f>SUM(C9:E9)</f>
        <v>14</v>
      </c>
    </row>
    <row r="10" spans="1:6" x14ac:dyDescent="0.2">
      <c r="A10" t="s">
        <v>104</v>
      </c>
      <c r="C10">
        <v>0</v>
      </c>
      <c r="D10">
        <v>13</v>
      </c>
      <c r="F10">
        <f>SUM(C10:E10)</f>
        <v>13</v>
      </c>
    </row>
    <row r="11" spans="1:6" x14ac:dyDescent="0.2">
      <c r="A11" t="s">
        <v>21</v>
      </c>
      <c r="B11" t="s">
        <v>111</v>
      </c>
      <c r="C11">
        <v>0</v>
      </c>
      <c r="D11">
        <v>10</v>
      </c>
      <c r="F11">
        <f>SUM(C11:E11)</f>
        <v>10</v>
      </c>
    </row>
    <row r="12" spans="1:6" x14ac:dyDescent="0.2">
      <c r="A12" t="s">
        <v>6</v>
      </c>
      <c r="B12" t="s">
        <v>98</v>
      </c>
      <c r="C12">
        <v>0</v>
      </c>
      <c r="D12">
        <v>10</v>
      </c>
      <c r="F12">
        <f>SUM(C12:E12)</f>
        <v>10</v>
      </c>
    </row>
    <row r="13" spans="1:6" x14ac:dyDescent="0.2">
      <c r="A13" t="s">
        <v>76</v>
      </c>
      <c r="C13">
        <v>0</v>
      </c>
      <c r="D13">
        <v>9</v>
      </c>
      <c r="F13">
        <f>SUM(C13:E13)</f>
        <v>9</v>
      </c>
    </row>
    <row r="14" spans="1:6" x14ac:dyDescent="0.2">
      <c r="A14" t="s">
        <v>103</v>
      </c>
      <c r="C14">
        <v>7</v>
      </c>
      <c r="D14">
        <v>0</v>
      </c>
      <c r="F14">
        <f>SUM(C14:E14)</f>
        <v>7</v>
      </c>
    </row>
    <row r="15" spans="1:6" x14ac:dyDescent="0.2">
      <c r="A15" t="s">
        <v>21</v>
      </c>
      <c r="B15" t="s">
        <v>58</v>
      </c>
      <c r="C15">
        <v>5.5</v>
      </c>
      <c r="D15">
        <v>0</v>
      </c>
      <c r="F15">
        <f>SUM(C15:E15)</f>
        <v>5.5</v>
      </c>
    </row>
    <row r="16" spans="1:6" x14ac:dyDescent="0.2">
      <c r="A16" t="s">
        <v>126</v>
      </c>
      <c r="C16">
        <v>5</v>
      </c>
      <c r="F16">
        <f>SUM(C16:E16)</f>
        <v>5</v>
      </c>
    </row>
    <row r="17" spans="1:6" x14ac:dyDescent="0.2">
      <c r="A17" t="s">
        <v>102</v>
      </c>
      <c r="C17">
        <v>4</v>
      </c>
      <c r="D17">
        <v>0</v>
      </c>
      <c r="F17">
        <f>SUM(C17:E17)</f>
        <v>4</v>
      </c>
    </row>
    <row r="18" spans="1:6" x14ac:dyDescent="0.2">
      <c r="A18" t="s">
        <v>110</v>
      </c>
      <c r="C18">
        <v>0</v>
      </c>
      <c r="D18">
        <v>3</v>
      </c>
      <c r="F18">
        <f>SUM(C18:E18)</f>
        <v>3</v>
      </c>
    </row>
    <row r="19" spans="1:6" x14ac:dyDescent="0.2">
      <c r="A19" t="s">
        <v>128</v>
      </c>
      <c r="C19">
        <v>2</v>
      </c>
      <c r="F19">
        <f>SUM(C19:E19)</f>
        <v>2</v>
      </c>
    </row>
    <row r="20" spans="1:6" x14ac:dyDescent="0.2">
      <c r="A20" t="s">
        <v>16</v>
      </c>
      <c r="C20">
        <v>1</v>
      </c>
      <c r="D20">
        <v>0</v>
      </c>
      <c r="F20">
        <f>SUM(C20:E20)</f>
        <v>1</v>
      </c>
    </row>
    <row r="21" spans="1:6" x14ac:dyDescent="0.2">
      <c r="A21" t="s">
        <v>21</v>
      </c>
      <c r="B21" t="s">
        <v>70</v>
      </c>
      <c r="C21">
        <v>0</v>
      </c>
      <c r="D21">
        <v>1</v>
      </c>
      <c r="F21">
        <f>SUM(C21:E21)</f>
        <v>1</v>
      </c>
    </row>
  </sheetData>
  <autoFilter ref="A1:F1" xr:uid="{BFB92105-6B6C-5C4F-8343-456DD7C0A2DC}">
    <sortState xmlns:xlrd2="http://schemas.microsoft.com/office/spreadsheetml/2017/richdata2" ref="A2:F21">
      <sortCondition descending="1" ref="F1:F2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NON-PRO</vt:lpstr>
      <vt:lpstr>OPEN</vt:lpstr>
      <vt:lpstr>ALL CLASSES</vt:lpstr>
      <vt:lpstr>Proof for Saddle</vt:lpstr>
      <vt:lpstr>SADDLE STANDINGS</vt:lpstr>
      <vt:lpstr>'ALL CLASSES'!Print_Titles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Janice Jonson</dc:creator>
  <cp:keywords/>
  <dc:description/>
  <cp:lastModifiedBy>Kaylee R Thompson</cp:lastModifiedBy>
  <cp:revision/>
  <cp:lastPrinted>2026-07-26T17:47:30Z</cp:lastPrinted>
  <dcterms:created xsi:type="dcterms:W3CDTF">2024-07-30T19:01:33Z</dcterms:created>
  <dcterms:modified xsi:type="dcterms:W3CDTF">2026-08-30T22:03:40Z</dcterms:modified>
  <cp:category/>
  <cp:contentStatus/>
</cp:coreProperties>
</file>